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812B069C-F9F0-48BD-97ED-E2E8D6F4490F}" xr6:coauthVersionLast="47" xr6:coauthVersionMax="47" xr10:uidLastSave="{00000000-0000-0000-0000-000000000000}"/>
  <bookViews>
    <workbookView xWindow="-110" yWindow="-110" windowWidth="19420" windowHeight="10300" tabRatio="712" firstSheet="3" activeTab="3" xr2:uid="{00000000-000D-0000-FFFF-FFFF00000000}"/>
  </bookViews>
  <sheets>
    <sheet name="Quess CEE" sheetId="10" r:id="rId1"/>
    <sheet name="Form 1" sheetId="3" r:id="rId2"/>
    <sheet name="Form 2" sheetId="4" r:id="rId3"/>
    <sheet name="Form 3" sheetId="16" r:id="rId4"/>
    <sheet name="Form 4" sheetId="17" r:id="rId5"/>
    <sheet name="Form 5" sheetId="1" r:id="rId6"/>
    <sheet name="Form 6" sheetId="2" r:id="rId7"/>
    <sheet name="Form 7" sheetId="6" r:id="rId8"/>
    <sheet name="Form 8" sheetId="7" r:id="rId9"/>
    <sheet name="Form 9" sheetId="12" r:id="rId10"/>
    <sheet name="Form 10" sheetId="11" r:id="rId11"/>
    <sheet name="Form 11" sheetId="9" r:id="rId12"/>
    <sheet name="Form 12" sheetId="8" r:id="rId13"/>
    <sheet name="Form 13" sheetId="13" r:id="rId14"/>
    <sheet name="Form 14" sheetId="14" r:id="rId15"/>
    <sheet name="Form 15" sheetId="5" r:id="rId16"/>
    <sheet name="Form 16" sheetId="18" r:id="rId17"/>
    <sheet name="Form 17" sheetId="19" r:id="rId18"/>
  </sheets>
  <calcPr calcId="181029"/>
</workbook>
</file>

<file path=xl/calcChain.xml><?xml version="1.0" encoding="utf-8"?>
<calcChain xmlns="http://schemas.openxmlformats.org/spreadsheetml/2006/main">
  <c r="G18" i="12" l="1"/>
  <c r="C4" i="18" l="1"/>
  <c r="C4" i="19" s="1"/>
  <c r="C3" i="5"/>
  <c r="C3" i="18" s="1"/>
  <c r="C3" i="19" s="1"/>
  <c r="H18" i="11" l="1"/>
  <c r="H16" i="11"/>
  <c r="H17" i="11"/>
  <c r="H15" i="11"/>
  <c r="C6" i="19"/>
  <c r="C6" i="18"/>
  <c r="C6" i="5"/>
  <c r="C6" i="14"/>
  <c r="C6" i="8"/>
  <c r="C6" i="9"/>
  <c r="E9" i="11"/>
  <c r="C7" i="8" s="1"/>
  <c r="E7" i="11"/>
  <c r="C5" i="5" s="1"/>
  <c r="J18" i="12"/>
  <c r="F18" i="12"/>
  <c r="H18" i="12"/>
  <c r="I18" i="12"/>
  <c r="K18" i="12"/>
  <c r="L18" i="12"/>
  <c r="M18" i="12"/>
  <c r="E18" i="12"/>
  <c r="B9" i="6"/>
  <c r="H11" i="19"/>
  <c r="H15" i="19"/>
  <c r="H14" i="19"/>
  <c r="H18" i="19"/>
  <c r="C7" i="9" l="1"/>
  <c r="C5" i="18"/>
  <c r="C5" i="14"/>
  <c r="C5" i="19"/>
  <c r="B10" i="18"/>
  <c r="B13" i="9"/>
  <c r="C13" i="9"/>
  <c r="G17" i="8"/>
  <c r="B12" i="18"/>
  <c r="B11" i="18"/>
  <c r="B9" i="5"/>
  <c r="B9" i="18" s="1"/>
  <c r="F17" i="8"/>
  <c r="E17" i="8"/>
  <c r="D17" i="8"/>
  <c r="G14" i="8"/>
  <c r="E14" i="8"/>
  <c r="E11" i="8"/>
  <c r="F14" i="8"/>
  <c r="G11" i="8"/>
  <c r="F11" i="8"/>
  <c r="F28" i="9"/>
  <c r="F27" i="9"/>
  <c r="F26" i="9"/>
  <c r="F25" i="9"/>
  <c r="F24" i="9"/>
  <c r="F23" i="9"/>
  <c r="F22" i="9"/>
  <c r="F21" i="9"/>
  <c r="C28" i="9"/>
  <c r="B28" i="9"/>
  <c r="C27" i="9"/>
  <c r="B27" i="9"/>
  <c r="C26" i="9"/>
  <c r="B26" i="9"/>
  <c r="C25" i="9"/>
  <c r="C17" i="8" s="1"/>
  <c r="C17" i="14" s="1"/>
  <c r="C18" i="19" s="1"/>
  <c r="B25" i="9"/>
  <c r="B17" i="8" s="1"/>
  <c r="B17" i="14" s="1"/>
  <c r="B18" i="19" s="1"/>
  <c r="C24" i="9"/>
  <c r="B24" i="9"/>
  <c r="C23" i="9"/>
  <c r="B23" i="9"/>
  <c r="C22" i="9"/>
  <c r="B22" i="9"/>
  <c r="C21" i="9"/>
  <c r="B21" i="9"/>
  <c r="F19" i="9"/>
  <c r="F18" i="9"/>
  <c r="D14" i="8" s="1"/>
  <c r="F17" i="9"/>
  <c r="F16" i="9"/>
  <c r="C19" i="9"/>
  <c r="C14" i="8" s="1"/>
  <c r="C14" i="14" s="1"/>
  <c r="C14" i="19" s="1"/>
  <c r="C18" i="9"/>
  <c r="C17" i="9"/>
  <c r="B19" i="9"/>
  <c r="B18" i="9"/>
  <c r="B14" i="8" s="1"/>
  <c r="B14" i="14" s="1"/>
  <c r="B14" i="19" s="1"/>
  <c r="B17" i="9"/>
  <c r="C16" i="9"/>
  <c r="B16" i="9"/>
  <c r="F14" i="9"/>
  <c r="D11" i="8" s="1"/>
  <c r="C14" i="9"/>
  <c r="C11" i="8" s="1"/>
  <c r="C11" i="14" s="1"/>
  <c r="C11" i="19" s="1"/>
  <c r="B14" i="9"/>
  <c r="B11" i="8" s="1"/>
  <c r="B11" i="14" s="1"/>
  <c r="B11" i="19" s="1"/>
  <c r="F13" i="9"/>
  <c r="AQ58" i="3" l="1"/>
  <c r="AR58" i="3" s="1"/>
  <c r="AS58" i="3" s="1"/>
  <c r="AQ57" i="3"/>
  <c r="AQ54" i="3"/>
  <c r="AR54" i="3" s="1"/>
  <c r="AS54" i="3" s="1"/>
  <c r="AQ53" i="3"/>
  <c r="AR53" i="3" s="1"/>
  <c r="AS53" i="3" s="1"/>
  <c r="AQ52" i="3"/>
  <c r="AR52" i="3" s="1"/>
  <c r="AS52" i="3" s="1"/>
  <c r="AQ51" i="3"/>
  <c r="AR51" i="3" s="1"/>
  <c r="AS51" i="3" s="1"/>
  <c r="AQ50" i="3"/>
  <c r="AQ47" i="3"/>
  <c r="AR47" i="3" s="1"/>
  <c r="AS47" i="3" s="1"/>
  <c r="AQ46" i="3"/>
  <c r="AR46" i="3" s="1"/>
  <c r="AS46" i="3" s="1"/>
  <c r="AQ45" i="3"/>
  <c r="AR45" i="3" s="1"/>
  <c r="AS45" i="3" s="1"/>
  <c r="AQ44" i="3"/>
  <c r="AR44" i="3" s="1"/>
  <c r="AS44" i="3" s="1"/>
  <c r="AQ43" i="3"/>
  <c r="AR43" i="3" s="1"/>
  <c r="AS43" i="3" s="1"/>
  <c r="AQ42" i="3"/>
  <c r="AR42" i="3" s="1"/>
  <c r="AS42" i="3" s="1"/>
  <c r="AQ41" i="3"/>
  <c r="AQ38" i="3"/>
  <c r="AR38" i="3" s="1"/>
  <c r="AS38" i="3" s="1"/>
  <c r="AQ37" i="3"/>
  <c r="AR37" i="3" s="1"/>
  <c r="AS37" i="3" s="1"/>
  <c r="AQ36" i="3"/>
  <c r="AQ33" i="3"/>
  <c r="AR33" i="3" s="1"/>
  <c r="AS33" i="3" s="1"/>
  <c r="AQ32" i="3"/>
  <c r="AR32" i="3" s="1"/>
  <c r="AS32" i="3" s="1"/>
  <c r="AQ31" i="3"/>
  <c r="AR31" i="3" s="1"/>
  <c r="AS31" i="3" s="1"/>
  <c r="AQ30" i="3"/>
  <c r="AR30" i="3" s="1"/>
  <c r="AS30" i="3" s="1"/>
  <c r="AQ27" i="3"/>
  <c r="AR27" i="3" s="1"/>
  <c r="AS27" i="3" s="1"/>
  <c r="AQ26" i="3"/>
  <c r="AR26" i="3" s="1"/>
  <c r="AS26" i="3" s="1"/>
  <c r="AQ25" i="3"/>
  <c r="AR25" i="3" s="1"/>
  <c r="AS25" i="3" s="1"/>
  <c r="AQ23" i="3"/>
  <c r="AR23" i="3" s="1"/>
  <c r="AS23" i="3" s="1"/>
  <c r="AQ22" i="3"/>
  <c r="AR22" i="3" s="1"/>
  <c r="AS22" i="3" s="1"/>
  <c r="AQ21" i="3"/>
  <c r="AR21" i="3" s="1"/>
  <c r="AS21" i="3" s="1"/>
  <c r="AQ20" i="3"/>
  <c r="AR20" i="3" s="1"/>
  <c r="AS20" i="3" s="1"/>
  <c r="AQ17" i="3"/>
  <c r="AR17" i="3" s="1"/>
  <c r="AS17" i="3" s="1"/>
  <c r="AQ16" i="3"/>
  <c r="AR16" i="3" s="1"/>
  <c r="AS16" i="3" s="1"/>
  <c r="AQ15" i="3"/>
  <c r="AR15" i="3" s="1"/>
  <c r="AS15" i="3" s="1"/>
  <c r="AQ14" i="3"/>
  <c r="AQ10" i="3"/>
  <c r="AR10" i="3" s="1"/>
  <c r="AS10" i="3" s="1"/>
  <c r="AQ9" i="3"/>
  <c r="AR9" i="3" s="1"/>
  <c r="AS9" i="3" s="1"/>
  <c r="AQ8" i="3"/>
  <c r="AQ24" i="3"/>
  <c r="AR24" i="3" s="1"/>
  <c r="AS24" i="3" s="1"/>
  <c r="AQ11" i="3"/>
  <c r="AR11" i="3" s="1"/>
  <c r="AS11" i="3" s="1"/>
  <c r="AQ56" i="3" l="1"/>
  <c r="AR57" i="3"/>
  <c r="AS57" i="3" s="1"/>
  <c r="AR56" i="3" s="1"/>
  <c r="AQ49" i="3"/>
  <c r="AR50" i="3"/>
  <c r="AS50" i="3" s="1"/>
  <c r="AR49" i="3" s="1"/>
  <c r="AQ35" i="3"/>
  <c r="AR29" i="3"/>
  <c r="AQ40" i="3"/>
  <c r="AR41" i="3"/>
  <c r="AS41" i="3" s="1"/>
  <c r="AR40" i="3" s="1"/>
  <c r="AR19" i="3"/>
  <c r="AQ19" i="3"/>
  <c r="AQ13" i="3"/>
  <c r="AR14" i="3"/>
  <c r="AS14" i="3" s="1"/>
  <c r="AR13" i="3" s="1"/>
  <c r="AQ7" i="3"/>
  <c r="AR8" i="3"/>
  <c r="AS8" i="3" s="1"/>
  <c r="AR7" i="3" s="1"/>
  <c r="AQ29" i="3"/>
  <c r="AR36" i="3"/>
  <c r="AS36" i="3" s="1"/>
  <c r="AR35" i="3" s="1"/>
</calcChain>
</file>

<file path=xl/sharedStrings.xml><?xml version="1.0" encoding="utf-8"?>
<sst xmlns="http://schemas.openxmlformats.org/spreadsheetml/2006/main" count="1163" uniqueCount="656">
  <si>
    <t>Nama Pemerintah Daerah  :</t>
  </si>
  <si>
    <t>Sumber Data</t>
  </si>
  <si>
    <t>Tujuan Strategis RPJMD</t>
  </si>
  <si>
    <t>Nama Perangkat Daerah terkait</t>
  </si>
  <si>
    <t>Sasaran RPJMD</t>
  </si>
  <si>
    <t>IKU Sasaran RPJMD</t>
  </si>
  <si>
    <t>Prioritas pembangunan dan program unggulan</t>
  </si>
  <si>
    <t>...........................</t>
  </si>
  <si>
    <t>Tujuan Strategis</t>
  </si>
  <si>
    <t>Sasaran Strategis</t>
  </si>
  <si>
    <t>IKU Renstra Perangkat Daerah</t>
  </si>
  <si>
    <t>IKU</t>
  </si>
  <si>
    <t>Informasi lain</t>
  </si>
  <si>
    <t>-</t>
  </si>
  <si>
    <t>Tujuan, Sasaran, IKU yang akan dilakukan penilaian risiko</t>
  </si>
  <si>
    <t>Komite Eksekutif
Sekretaris Daerah</t>
  </si>
  <si>
    <t>:</t>
  </si>
  <si>
    <t>Penetapan konteks Risiko Strategis Pemerintah Daerah</t>
  </si>
  <si>
    <t>Tahun Penilaian</t>
  </si>
  <si>
    <t xml:space="preserve">Periode yang dinilai </t>
  </si>
  <si>
    <t>Nama Pemerintah Daerah</t>
  </si>
  <si>
    <t>Perangkat Daerah yang Dinilai</t>
  </si>
  <si>
    <t xml:space="preserve">Urusan Pemerintahan </t>
  </si>
  <si>
    <t>Control Environment Evaluation (CEE)</t>
  </si>
  <si>
    <t>NO.</t>
  </si>
  <si>
    <t>PERTANYAAN /KUESIONER</t>
  </si>
  <si>
    <t>JAWABAN RESPONDEN (R)</t>
  </si>
  <si>
    <t>SIMPULAN KUESIONER CEE</t>
  </si>
  <si>
    <t>R1</t>
  </si>
  <si>
    <t>R2</t>
  </si>
  <si>
    <t>R3</t>
  </si>
  <si>
    <t>R4</t>
  </si>
  <si>
    <t>R5</t>
  </si>
  <si>
    <t>R6</t>
  </si>
  <si>
    <t>R7</t>
  </si>
  <si>
    <t>R8</t>
  </si>
  <si>
    <t>R9</t>
  </si>
  <si>
    <t>R10</t>
  </si>
  <si>
    <t>Modus</t>
  </si>
  <si>
    <t>A.</t>
  </si>
  <si>
    <t>PENEGAKAN INTEGRITAS DAN NILAI ETIKA</t>
  </si>
  <si>
    <t>Pegawai mendapatkan pesan integritas &amp; nilai etika secara rutin dari pimpinan instansi (Misalnya keteladanan, pesan moral dll)</t>
  </si>
  <si>
    <t>Pemerintah Daerah telah memilik aturan perilaku (misalnya kode etik pakta integritas, dan aturan perilaku pegawai) yang telah dikomunikasikan kepada seluruh pegawai.</t>
  </si>
  <si>
    <t>Telah terdapat fungsi khusus di dalam instansi yang melayani pengaduan masyarakat atas pelanggaran aturan perilaku/kode etik.</t>
  </si>
  <si>
    <t>Pelanggaran aturan perilaku/kode etik telah ditindaklanjuti</t>
  </si>
  <si>
    <t>B</t>
  </si>
  <si>
    <t>KOMITMEN TERHADAP KOMPETENSI</t>
  </si>
  <si>
    <t>Standar kompetensi setiap pegawai/posisi jabatan telah ditentukan</t>
  </si>
  <si>
    <t>Pegawai yang kompeten telah secara tepat mengisi posisi/jabatan</t>
  </si>
  <si>
    <t>Pemerintah Daerah telah memiliki dan menerapkan strategi peningkatan kompetensi pegawai</t>
  </si>
  <si>
    <t>Terdapat pelatihan terkait pengelolaan risiko, baik pelatihan khusus maupun  pelatihan terintegrasi secara berkala.</t>
  </si>
  <si>
    <t>C</t>
  </si>
  <si>
    <t>KEPEMIMPINAN YANG KONDUSIF</t>
  </si>
  <si>
    <t>Pimpinan telah menetapkan kebijakan pengelolaan risiko yang memberikan kejelasan arah pengelolaan risiko</t>
  </si>
  <si>
    <t>Pimpinan menerapkan pengelolaan risiko dan pengendalian dalam pelaksanaan tugas dan pengambilan Keputusan</t>
  </si>
  <si>
    <t>Pimpinan membangun komunikasi yang baik dengan anggota organisasi untuk berani mengungkapkan risiko dan secara terbuka menerima/ menggali pelaporan risiko/masalah</t>
  </si>
  <si>
    <t>Gaya pimpinan dapat mendorong pegawai untuk meningkatkan kinerja</t>
  </si>
  <si>
    <t>Pimpinan menetapkan Sasaran strategis yang selaras dengan visi dan misi Pemerintah Daerah</t>
  </si>
  <si>
    <t>Rencana/sasaran strategis Pemerintah Daerah telah dijabarkan ke dalam sasaran Perangkat Daerah dan tingkat operasional Perangkat Daerah</t>
  </si>
  <si>
    <t>Pimpinan berperan serta dan mengikutsertakan pejabat dan pegawai terkait dalam proses pengelolaan risiko</t>
  </si>
  <si>
    <t>D</t>
  </si>
  <si>
    <t>PEMBENTUKAN STRUKTUR ORGANISASI YANG SESUAI DENGAN KEBUTUHAN</t>
  </si>
  <si>
    <t>Setiap Urusan telah dilaksanakan oleh Perangkat Daerah dan unit kerja yang tepat.</t>
  </si>
  <si>
    <t>Masing-masing pihak dalam organisasi telah memperoleh kejelasan dan memahami peran dan tanggung jawab masing-masing dalam pengelolaan risiko</t>
  </si>
  <si>
    <r>
      <t xml:space="preserve">Pegawai yang bertugas di Perangkat Daerah merupakan pegawai tetap dan bukan pegawai yang bersifat </t>
    </r>
    <r>
      <rPr>
        <i/>
        <sz val="11"/>
        <color indexed="8"/>
        <rFont val="Bookman Old Style"/>
        <family val="1"/>
      </rPr>
      <t xml:space="preserve">adhoc </t>
    </r>
    <r>
      <rPr>
        <sz val="11"/>
        <color indexed="8"/>
        <rFont val="Bookman Old Style"/>
        <family val="1"/>
      </rPr>
      <t>(sementara) .</t>
    </r>
  </si>
  <si>
    <t>Adanya transparansi dan ketepatan waktu pelaporan pelaksanaan peran dan tanggung jawab masing-masing dalam pengelolaan risiko.</t>
  </si>
  <si>
    <t>E</t>
  </si>
  <si>
    <t>PENDELEGASIAN WEWENANG DAN TANGGUNG JAWAB YANG TEPAT</t>
  </si>
  <si>
    <t>Kriteria pendelegasian wewenang telah ditentukan dengan tepat</t>
  </si>
  <si>
    <t>Pendelegasian wewenang dan tanggung jawab dilaksanakan secara tepat</t>
  </si>
  <si>
    <t>Kewenangan direviu secara periodik</t>
  </si>
  <si>
    <t>F</t>
  </si>
  <si>
    <t>PENYUSUNAN DAN PENERAPAN KEBIJAKAN YANG SEHAT TENTANG PEMBINAAN SUMBER DAYA MANUSIA</t>
  </si>
  <si>
    <t>Pemerintah Daerah telah memilik Kebijakan dan prosedur pengelolaan SDM yang lengkap (sejak rekrutmen sampai dengan pemberhentian pegawai).</t>
  </si>
  <si>
    <t>Rekrutmen, retensi, mutasi, maupun promosi pemilihan SDM telah dilakukan dengan baik</t>
  </si>
  <si>
    <t>Insentif pegawai telah sesuai dengan tanggung jawab dan kinerja</t>
  </si>
  <si>
    <t>Pemerintah Daerah telah menginternalisasi budaya sadar risiko.</t>
  </si>
  <si>
    <r>
      <t xml:space="preserve">Adanya pemberian </t>
    </r>
    <r>
      <rPr>
        <i/>
        <sz val="11"/>
        <color indexed="8"/>
        <rFont val="Bookman Old Style"/>
        <family val="1"/>
      </rPr>
      <t xml:space="preserve">reward </t>
    </r>
    <r>
      <rPr>
        <sz val="11"/>
        <color indexed="8"/>
        <rFont val="Bookman Old Style"/>
        <family val="1"/>
      </rPr>
      <t xml:space="preserve">dan/atau </t>
    </r>
    <r>
      <rPr>
        <i/>
        <sz val="11"/>
        <color indexed="8"/>
        <rFont val="Bookman Old Style"/>
        <family val="1"/>
      </rPr>
      <t xml:space="preserve">punishment </t>
    </r>
    <r>
      <rPr>
        <sz val="11"/>
        <color indexed="8"/>
        <rFont val="Bookman Old Style"/>
        <family val="1"/>
      </rPr>
      <t>atas pengelolaan risiko (Misalnya mempertimbangkan pertanggungjawaban pengelolaan risiko dalam penilaian kinerja).</t>
    </r>
  </si>
  <si>
    <t>Terdapat evaluasi kinerja pegawai, dan telah dipertimbangkan dalam perhitungan penghasilan.</t>
  </si>
  <si>
    <t>Instansi telah mengalokasikan anggaran yang memadai untuk pengembangan SDM.</t>
  </si>
  <si>
    <t>G</t>
  </si>
  <si>
    <t>PERWUJUDAN PERAN APARAT PENGAWASAN INTERN PEMERINTAH YANG EFEKTIF</t>
  </si>
  <si>
    <t>Inspektorat Kabupaten melakukan reviu atas efisiensi/ efektivitas pelaksanaan setiap urusan/program Secara periodik</t>
  </si>
  <si>
    <t>Inspektorat Kabupaten  melakukan reviu atas kepatuhan hukum dan aturan lainnya</t>
  </si>
  <si>
    <t>Inspektorat Daerah memberikan layanan fasilitasi penerapan pengelolaan risiko dan penyelenggaraan SPIP</t>
  </si>
  <si>
    <t>APIP telah melaksanakan pengawasan berbasis risiko.</t>
  </si>
  <si>
    <t>Temuan dan saran/rekomendasi Pengawasan APIP telah ditindaklanjuti.</t>
  </si>
  <si>
    <t>H</t>
  </si>
  <si>
    <t>HUBUNGAN KERJA YANG BAIK DENGAN INSTANSI PEMERINTAH TERKAIT</t>
  </si>
  <si>
    <t>Hubungan kerja yang baik dengan instansi/organisasi lain yang memiliki keterkaitan operasional telah terbangun.</t>
  </si>
  <si>
    <t>Hubungan kerja yang baik dengan instansi yang terkait atas fungsi pengawasan/pemeriksaan (inspektorat, BPKP, dan BPK) telah terbangun</t>
  </si>
  <si>
    <t>Keterangan Jawaban :</t>
  </si>
  <si>
    <t>1 :</t>
  </si>
  <si>
    <t>Tidak setuju/belum ada/belum dibangun</t>
  </si>
  <si>
    <t>2 :</t>
  </si>
  <si>
    <t>Kurang setuju/telah dibangun/diterapkan, akan tetapi belum konsisten</t>
  </si>
  <si>
    <t>3 :</t>
  </si>
  <si>
    <t>Setuju/Sudah dibangun atau diterapkan dengan baik, tapi masih bisa ditingkatkan</t>
  </si>
  <si>
    <t>4 :</t>
  </si>
  <si>
    <t>Sangat Setuju/Sudah dibangun atau diterapkan dengan baik dan dapat ditularkan ke organisasi lain</t>
  </si>
  <si>
    <t>Tahun Penilaian:</t>
  </si>
  <si>
    <t>Urusan Pemerintahan</t>
  </si>
  <si>
    <t>: Urusan Wajib …………………</t>
  </si>
  <si>
    <t>No.</t>
  </si>
  <si>
    <t>Sumber data</t>
  </si>
  <si>
    <t>Uraian Kelemahan</t>
  </si>
  <si>
    <t>Klasifikasi</t>
  </si>
  <si>
    <t>a</t>
  </si>
  <si>
    <t>b</t>
  </si>
  <si>
    <t>c</t>
  </si>
  <si>
    <t>d</t>
  </si>
  <si>
    <t>*) Klasifikasi permasalahan menggunakan sub unsur Lingkungan Pengendalian dalam Peraturan Pemerintah Nomor 60 Tahun 2008.</t>
  </si>
  <si>
    <t>Keterangan :</t>
  </si>
  <si>
    <t xml:space="preserve">Kolom a diisi dengan nomor urut </t>
  </si>
  <si>
    <t>Kolom b diisi dengan sumber data</t>
  </si>
  <si>
    <t>Kolom c diisi dengan uraian kelemahan jika berdasarkan data yang ada merupakan kelemahan, atau</t>
  </si>
  <si>
    <t>Kolom d diisi dengan klasifikasi kelemahan/kekuatan sesuai sub unsur pada lingkungan pengendalian</t>
  </si>
  <si>
    <t>KOMITE EKSEKUTIF</t>
  </si>
  <si>
    <t>SEKRETARIS DAERAH</t>
  </si>
  <si>
    <t>…………………</t>
  </si>
  <si>
    <t>Nama Pemda</t>
  </si>
  <si>
    <t>No</t>
  </si>
  <si>
    <t>Kegiatan Pengendalian yang Dibutuhkan</t>
  </si>
  <si>
    <t>Media/Bentuk Sarana Pengkomunikasian</t>
  </si>
  <si>
    <t>Penyedia Informasi</t>
  </si>
  <si>
    <t>Penerima Informasi</t>
  </si>
  <si>
    <t>Rencana Waktu Pelaksanaan</t>
  </si>
  <si>
    <t>Realisasi Waktu Pelaksanaan</t>
  </si>
  <si>
    <t>Keterangan</t>
  </si>
  <si>
    <t>e</t>
  </si>
  <si>
    <t>f</t>
  </si>
  <si>
    <t>g</t>
  </si>
  <si>
    <t>h</t>
  </si>
  <si>
    <t>Keterangan:</t>
  </si>
  <si>
    <t>Kolom a diisi dengan nomor urut</t>
  </si>
  <si>
    <t>Kolom b diisi dengan kegiatan pengendalian yang dibutuhkan</t>
  </si>
  <si>
    <t>Kolom c diisi dengan Media/Bentuk Sarana Pengkomunikasian</t>
  </si>
  <si>
    <t>Kolom d diisi dengan Penyedia informasi</t>
  </si>
  <si>
    <t>Kolom e diisi dengan penerima informasi</t>
  </si>
  <si>
    <t>Kolom f diisi dengan rencana waktu pelaksanaan</t>
  </si>
  <si>
    <t>Kolom g diisi dengan realisasi waktu pelaksanaan</t>
  </si>
  <si>
    <t>Kolom h diisi dengan keterangan tambahan, seperti keterangan dan tindak lanjutnya, kegiatan dokumentasinya, serta keterangan lainnya</t>
  </si>
  <si>
    <t>Periode yang dinilai</t>
  </si>
  <si>
    <t>Informasi Lain</t>
  </si>
  <si>
    <t>Kegiatan, dan indikator keluaran yang akan dilakukan penilaian risiko</t>
  </si>
  <si>
    <t xml:space="preserve">Nama Pemda </t>
  </si>
  <si>
    <t>Tujuan/Sasaran Strategis/Program</t>
  </si>
  <si>
    <t>Indikator Kinerja</t>
  </si>
  <si>
    <t>Risiko</t>
  </si>
  <si>
    <t>Sebab</t>
  </si>
  <si>
    <t>C/ UC</t>
  </si>
  <si>
    <t>Dampak</t>
  </si>
  <si>
    <t>Uraian</t>
  </si>
  <si>
    <t>Kode Risiko</t>
  </si>
  <si>
    <t>Pemilik</t>
  </si>
  <si>
    <t>Sumber</t>
  </si>
  <si>
    <t>Pihak yang Terkena</t>
  </si>
  <si>
    <t>i</t>
  </si>
  <si>
    <t>j</t>
  </si>
  <si>
    <t>k</t>
  </si>
  <si>
    <t xml:space="preserve">Kolom b diisi dengan tujuan strategis urusan wajib sebagai mana tercantum dalam RPJMD/Renstra </t>
  </si>
  <si>
    <t>Kolom c diisi dengan indikator kinerja tujuan strategis</t>
  </si>
  <si>
    <t xml:space="preserve">Kolom d diisi dengan uraian peristiwa yang merupakan risiko </t>
  </si>
  <si>
    <t>Kolom e diisi dengan Kode risiko</t>
  </si>
  <si>
    <t>Kolom f diisi dengan Pemilik risiko, pihak/unit yang bertanggung jawab/ berkepentingan untuk mengelola risiko</t>
  </si>
  <si>
    <t>Kolom h diisi dengan sumber risiko (eksternal/internal)</t>
  </si>
  <si>
    <t>Kolom i diisi dengan C (controllable), jika unit kerja mampu untuk mengendalikan penyebab risiko, atau UC (uncontrollable) jika unit kerja tidak mampu mengendalikan risiko</t>
  </si>
  <si>
    <t xml:space="preserve">Kolom j diisi dengan uraian akibat yang ditimbulkan jika risiko benar-benar terjadi. Untuk mempermudah identifikasi dampak risiko, dampak risiko bisa dikategorikan ke dalam: </t>
  </si>
  <si>
    <t>Risiko Prioritas</t>
  </si>
  <si>
    <t>Skala Risiko</t>
  </si>
  <si>
    <t>Pemilik Risiko</t>
  </si>
  <si>
    <t>Penyebab</t>
  </si>
  <si>
    <t>I</t>
  </si>
  <si>
    <t>Risiko Strategis</t>
  </si>
  <si>
    <t>II</t>
  </si>
  <si>
    <t>III</t>
  </si>
  <si>
    <t>Kolom b diisi dengan risiko prioritas</t>
  </si>
  <si>
    <t>Kolom c diisi dengan kode risiko</t>
  </si>
  <si>
    <t>Kolom d diisi dengan skala risiko</t>
  </si>
  <si>
    <t>Kolom e diisi dengan pemilik risiko</t>
  </si>
  <si>
    <t>Kolom f diisi dengan penyebab</t>
  </si>
  <si>
    <t>Kolom g diisi dengan dampak</t>
  </si>
  <si>
    <t>KEPALA PERANGKAT DAERAH</t>
  </si>
  <si>
    <t>Tujuan Penilaian</t>
  </si>
  <si>
    <t>“Risiko” yang Teridentifikasi</t>
  </si>
  <si>
    <t>Analisis Risiko</t>
  </si>
  <si>
    <t>Skala Dampak</t>
  </si>
  <si>
    <t>Skala Kemungkinan</t>
  </si>
  <si>
    <t>Risiko Strategis Perangkat Daerah</t>
  </si>
  <si>
    <t>Kolom b diisi dengan risiko yang teridentifikasi sesuai Form 8 dan Form 9</t>
  </si>
  <si>
    <t>Kolom c diisi dengan kode risiko sesuai Form 4</t>
  </si>
  <si>
    <t>Kolom f diisi dengan hasil perkalian antara skala dampak dan skala kemungkinan</t>
  </si>
  <si>
    <t>Kuesioner Penilaian Lingkungan Pengendalian Intern</t>
  </si>
  <si>
    <t>[Control Environment Evaluation (CEE)]</t>
  </si>
  <si>
    <t>JAWABAN</t>
  </si>
  <si>
    <t>Nama OPD</t>
  </si>
  <si>
    <t>Tujuan Strategis Pemda</t>
  </si>
  <si>
    <t>I. Program:</t>
  </si>
  <si>
    <t>1. Kegiatan</t>
  </si>
  <si>
    <t>Sasaran Strategis Pemda</t>
  </si>
  <si>
    <t>Tahap</t>
  </si>
  <si>
    <t>l</t>
  </si>
  <si>
    <t>Kolom b diisi dengan kegiatan, tujuan kegiatan, dan sasaran kegiatan sebagaimana tercantum dalam RKA Perangkat Daerah</t>
  </si>
  <si>
    <t>Kolom c diisi dengan indikator tujuan/sasaran kegiatan</t>
  </si>
  <si>
    <t>Kolom d diisi dengan tahapan kegiatan</t>
  </si>
  <si>
    <t xml:space="preserve">Kolom e diisi dengan uraian peristiwa yang merupakan risiko </t>
  </si>
  <si>
    <t>Kolom f diisi dengan Kode risiko</t>
  </si>
  <si>
    <t>Kolom g diisi dengan Pemilik risiko, pihak/unit yang bertanggung jawab/ berkepentingan untuk mengelola risiko</t>
  </si>
  <si>
    <t>Kolom i diisi dengan sumber risiko (eksternal/internal)</t>
  </si>
  <si>
    <t>Kolom j diisi dengan C jika unit kerja mampu mengendalian risiko, atau UC jika unite kerja tidak mampu mengendalikan risiko</t>
  </si>
  <si>
    <t>Kolom k diisi dengan uraian akibat yang ditimbulkan jika risiko benar-benar terjadi. Untuk mempermudah identifikasi dampak risiko, dampak risiko dapat dikategorikan ke dalam: Keuangan, Kinerja, Reputasi dan Hukum</t>
  </si>
  <si>
    <t>Kolom l diisi dengan pihak/unit yang menderita/terkena dampak jika risiko benar-benar terjadi</t>
  </si>
  <si>
    <t>Kesimpulan sub unsur lingkungan pengendalian “Memadai", apabila seluruh simpulan tiap pertanyaan pada sub unsur tersebut telah "memadai”, dan "kurang memadai" apabila terdapat simpulan pertanyaan pada sub unsur tersebut yang "Kurang Memadai”</t>
  </si>
  <si>
    <t>Kolom c : diisi dengan jawaban responden</t>
  </si>
  <si>
    <t>Kolom d : diisi dengan simpulan hasil penilaian lingkungan pengendalian tiap pertanyaan dan kesimpulan tiap sub unsur lingkungan pengendalian, misal : kesimpulan tiap pertanyaan</t>
  </si>
  <si>
    <t>Kolom Modus : Merupakan rata-rata dari jawaban responden dibagi dengan jumlah responden. Memadai apabila modus jawaban responden adalah 3 atau 4 dan Kurang memadai apabila modus jawaban responden adalah 1 atau 2</t>
  </si>
  <si>
    <t>Kondisi Lingkungan Pengendalian yang Kurang Memadai</t>
  </si>
  <si>
    <t>Rencana Tindak Pengendalian Lingkungan Pengendalian</t>
  </si>
  <si>
    <t>Penanggung jawab</t>
  </si>
  <si>
    <t>Target Waktu Penyelesaian</t>
  </si>
  <si>
    <t>Realisasi Penyelesaian</t>
  </si>
  <si>
    <t>Penegakan Integritas dan Nilai Etika</t>
  </si>
  <si>
    <t>Komitmen Terhadap Kompetensi</t>
  </si>
  <si>
    <t>…</t>
  </si>
  <si>
    <t>Kolom b diisi dengan kondisi lingkungan pengendalian yang kurang memadai</t>
  </si>
  <si>
    <t>Kolom c diisi dengan perbaikan yang akan dilakukan</t>
  </si>
  <si>
    <t>Kolom d diisi dengan pihak/unit penanggung jawab untuk menyelenggarakan kegiatan pengendalian</t>
  </si>
  <si>
    <t>Kolom e diisi dengan target waktu penyelesaian RTP</t>
  </si>
  <si>
    <t>Kolom f diisi dengan realisasi waktu penyelesaian RTP</t>
  </si>
  <si>
    <t>Uraian Pengendalian yang Sudah Ada *)</t>
  </si>
  <si>
    <t>Celah Pengendalian</t>
  </si>
  <si>
    <t>Rencana Tindak Pengendalian</t>
  </si>
  <si>
    <t>Pemilik/ Penangung Jawab</t>
  </si>
  <si>
    <t>Kolom e diisi dengan alasan tidak efektif:</t>
  </si>
  <si>
    <t>Kolom f diisi dengan pengendlaian yang masih dibutuhkan</t>
  </si>
  <si>
    <t>Kolom g diisi dengan pihak/unit penanggung jawab untuk menyelenggarakan kegiatan pengedalian</t>
  </si>
  <si>
    <t>Kolom h diisi dengan target waktu penyelesaian RTP</t>
  </si>
  <si>
    <t>: Periode RPJMD Tahun 2021-2026</t>
  </si>
  <si>
    <t>Periode RPJMD Tahun 2021-2026</t>
  </si>
  <si>
    <t>Sub kegiatan</t>
  </si>
  <si>
    <t>Sub Kegiatan</t>
  </si>
  <si>
    <t>Program/Kegiatan/Sub Kegiatan</t>
  </si>
  <si>
    <t xml:space="preserve">perencanaan </t>
  </si>
  <si>
    <t>pelaksanaan</t>
  </si>
  <si>
    <t>pelaporan</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</si>
  <si>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</si>
  <si>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</si>
  <si>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</si>
  <si>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</si>
  <si>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</si>
  <si>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</si>
  <si>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</si>
  <si>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</si>
  <si>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</si>
  <si>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</si>
  <si>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</si>
  <si>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</si>
  <si>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</si>
  <si>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</si>
  <si>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</si>
  <si>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</si>
  <si>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</si>
  <si>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</si>
  <si>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</si>
  <si>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</si>
  <si>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</si>
  <si>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</si>
  <si>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</si>
  <si>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</si>
  <si>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</si>
  <si>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</si>
  <si>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</si>
  <si>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</si>
  <si>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</si>
  <si>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</si>
  <si>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Sasaran 2:</t>
  </si>
  <si>
    <t>pemantauan</t>
  </si>
  <si>
    <t xml:space="preserve">Keluaran/Hasil Kegiatan </t>
  </si>
  <si>
    <t>Sub unsur</t>
  </si>
  <si>
    <t>Simpulan</t>
  </si>
  <si>
    <t>Penjelasan</t>
  </si>
  <si>
    <t>Hasil</t>
  </si>
  <si>
    <t>Kolom b diisi dengan sub unsur pada lingkungan pengendalian</t>
  </si>
  <si>
    <t>Kolom c diisi dengan simpulan penilaian awal CEE berdasarkan dokumen</t>
  </si>
  <si>
    <t>Kolom f diisi dengan uraian simpulan sesuai hasil survei persepsi</t>
  </si>
  <si>
    <t>Kolom g diisi dengan simpulan sesuai hasil penilaian awal dan survei persepsi, jika hasil antara penilaian awal dan survei persepsi bertentangan, maka lakukan pendalaman atau lakukan professional judgement untuk menyimpulkannya</t>
  </si>
  <si>
    <t>Kolom h diisi dengan uraian kelemahan</t>
  </si>
  <si>
    <t>KOMITE EKSEKUTIF SEKRETARIS DAERAH</t>
  </si>
  <si>
    <t>……………………</t>
  </si>
  <si>
    <t>Tingkat Risiko</t>
  </si>
  <si>
    <t>Tahun Pelaksanaan Penilaian Risiko</t>
  </si>
  <si>
    <t>Jenis Risiko</t>
  </si>
  <si>
    <t>Entitas/Perangkat Daerah yang Menilai</t>
  </si>
  <si>
    <t>Nomor urut di Entitas/ Perangkat Daerah</t>
  </si>
  <si>
    <t>Kode</t>
  </si>
  <si>
    <t>RSP</t>
  </si>
  <si>
    <t>RSO</t>
  </si>
  <si>
    <t>ROO</t>
  </si>
  <si>
    <t>03</t>
  </si>
  <si>
    <t>ROO.23.39.03.01</t>
  </si>
  <si>
    <t>Kolom a</t>
  </si>
  <si>
    <t>Tingkat Risiko, terdiri dari 3 huruf sebagai berikut :</t>
  </si>
  <si>
    <t>- RSP</t>
  </si>
  <si>
    <t xml:space="preserve">Strategis Pemerintah Daerah </t>
  </si>
  <si>
    <t>- RSO</t>
  </si>
  <si>
    <t xml:space="preserve">Strategis Perangkat Daerah </t>
  </si>
  <si>
    <t>- ROO</t>
  </si>
  <si>
    <t>Operasional Perangkat Daerah</t>
  </si>
  <si>
    <t>Kolom c</t>
  </si>
  <si>
    <t>Jenis Risiko menggambarkan urusan Pemerintah Daerah terdiri dari 2 angka sebagai berikut :</t>
  </si>
  <si>
    <t>01</t>
  </si>
  <si>
    <t>Pendidikan</t>
  </si>
  <si>
    <t>Kebudayaan</t>
  </si>
  <si>
    <t>02</t>
  </si>
  <si>
    <t>Kesehatan</t>
  </si>
  <si>
    <t>Perpustakaan</t>
  </si>
  <si>
    <t xml:space="preserve">Pekerjaan umum dan penataan ruang
</t>
  </si>
  <si>
    <t>Kearsipan</t>
  </si>
  <si>
    <t>04</t>
  </si>
  <si>
    <t>Perumahan rakyat dan kawasan permukiman</t>
  </si>
  <si>
    <t>Kelautan dan perikanan</t>
  </si>
  <si>
    <t>05</t>
  </si>
  <si>
    <t>Ketenteraman, ketertiban umum, dan perlindungan masyarakat</t>
  </si>
  <si>
    <t>Pariwisata</t>
  </si>
  <si>
    <t>06</t>
  </si>
  <si>
    <t>Sosial</t>
  </si>
  <si>
    <t>Pertanian</t>
  </si>
  <si>
    <t>07</t>
  </si>
  <si>
    <t>Tenaga kerja</t>
  </si>
  <si>
    <t>Kehutanan</t>
  </si>
  <si>
    <t>08</t>
  </si>
  <si>
    <t>Pemberdayaan perempuan dan pelindungan anak</t>
  </si>
  <si>
    <t xml:space="preserve">Energi dan sumberdaya mineral
</t>
  </si>
  <si>
    <t>09</t>
  </si>
  <si>
    <t>Pangan</t>
  </si>
  <si>
    <t>Perdagangan</t>
  </si>
  <si>
    <t>Pertanahan</t>
  </si>
  <si>
    <t xml:space="preserve">Perindustrian </t>
  </si>
  <si>
    <t>Lingkungan hidup</t>
  </si>
  <si>
    <t>Transmigrasi</t>
  </si>
  <si>
    <t>Administrasi kependudukan dan pencatatan sipil</t>
  </si>
  <si>
    <t>Sekretariat Daerah</t>
  </si>
  <si>
    <t>Pemberdayaan masyarakat dan Desa</t>
  </si>
  <si>
    <t>Sekretariat Dewan</t>
  </si>
  <si>
    <t xml:space="preserve">Pengendalian penduduk dan keluarga berencana
</t>
  </si>
  <si>
    <t xml:space="preserve">Perencanaan Pembangunan
</t>
  </si>
  <si>
    <t>Perhubungan</t>
  </si>
  <si>
    <t>Keuangan</t>
  </si>
  <si>
    <t>Komunikasi dan informatika</t>
  </si>
  <si>
    <t>Kepegawaian</t>
  </si>
  <si>
    <t>Koperasi, usaha kecil, dan menengah</t>
  </si>
  <si>
    <t>Pendidikan dan Pelatihan</t>
  </si>
  <si>
    <t>Penanaman modal</t>
  </si>
  <si>
    <t xml:space="preserve">Penelitian dan Pengembangan
</t>
  </si>
  <si>
    <t>Kepemudaan dan olah raga</t>
  </si>
  <si>
    <t>Pengelolaan Perbatasan</t>
  </si>
  <si>
    <t>Statistik</t>
  </si>
  <si>
    <t>Pengawasan</t>
  </si>
  <si>
    <t>Persandian</t>
  </si>
  <si>
    <t>Kecamatan</t>
  </si>
  <si>
    <t>Kesatuan Bangsa dan Politik</t>
  </si>
  <si>
    <t>Kolom d</t>
  </si>
  <si>
    <t>Entitas yang menilai terdiri dari 2 angka sebagai berikut:</t>
  </si>
  <si>
    <t xml:space="preserve">Sekretariat Daerah
</t>
  </si>
  <si>
    <t>Satuan Polisi Pamong Praja</t>
  </si>
  <si>
    <t>Sekretariat Dewan Perwakilan Rakyat Daerah</t>
  </si>
  <si>
    <t>Badan Perencanaan Pembangunan Daerah</t>
  </si>
  <si>
    <t xml:space="preserve">Inspektorat </t>
  </si>
  <si>
    <t>Badan Pengelolaan Keuangan dan Aset Daerah</t>
  </si>
  <si>
    <t>Dinas Pendidikan dan Kebudayaan</t>
  </si>
  <si>
    <t>Badan Pengelolaan Pendapatan Daerah</t>
  </si>
  <si>
    <t>Dinas Pariwisata, Pemuda dan Olahraga</t>
  </si>
  <si>
    <t>Badan Kepegawaian Daerah</t>
  </si>
  <si>
    <t>Dinas Kesehatan</t>
  </si>
  <si>
    <t>Badan Kesatuan Bangsa dan Politik</t>
  </si>
  <si>
    <t>Dinas Sosial, Pengendalian Penduduk, Keluarga Berencana, 
Pemberdayaan Perempuan dan Perlindungan Anak</t>
  </si>
  <si>
    <t>Badan Penanggulangan Bencana Daerah</t>
  </si>
  <si>
    <t>Dinas Kependudukan dan Pencatatan Sipil</t>
  </si>
  <si>
    <t>Kecamatan Ampelgading</t>
  </si>
  <si>
    <t>Dinas Pemberdayaan Masyarakat dan Pemerintahan Desa</t>
  </si>
  <si>
    <t>Kecamatan Bantarbolang</t>
  </si>
  <si>
    <t>Dinas Penanaman Modal dan Pelayanan Terpadu Satu Pintu</t>
  </si>
  <si>
    <t>Kecamatan Belik</t>
  </si>
  <si>
    <t>Dinas Koperasi dan Usaha Mikro Kecil Menengah, Perindustrian 
dan Perdagangan</t>
  </si>
  <si>
    <t>Kecamatan Bodeh</t>
  </si>
  <si>
    <t xml:space="preserve">Dinas Tenaga Kerja
</t>
  </si>
  <si>
    <t>Kecamatan Comal</t>
  </si>
  <si>
    <t>Dinas Komunikasi dan Informatika</t>
  </si>
  <si>
    <t>Kecamatan Moga</t>
  </si>
  <si>
    <t xml:space="preserve">Dinas Pekerjaan Umum dan Penataan Ruang
</t>
  </si>
  <si>
    <t>Kecamatan Pemalang</t>
  </si>
  <si>
    <t>Dinas Perumahan dan Kawasan Permukiman</t>
  </si>
  <si>
    <t>Kecamatan Petarukan</t>
  </si>
  <si>
    <t>Dinas Perhubungan</t>
  </si>
  <si>
    <t>Kecamatan Pulosari</t>
  </si>
  <si>
    <t>Dinas Lingkungan Hidup</t>
  </si>
  <si>
    <t>Kecamatan Randudongkal</t>
  </si>
  <si>
    <t>Dinas Pertanian</t>
  </si>
  <si>
    <t>Kecamatan Taman</t>
  </si>
  <si>
    <t>Dinas Perikanan</t>
  </si>
  <si>
    <t>Kecamatan Ulujami</t>
  </si>
  <si>
    <t>Dinas Perpustakaan dan Kearsipan</t>
  </si>
  <si>
    <t>Kecamatan Warungpring</t>
  </si>
  <si>
    <t>Kecamatan Watukumpul</t>
  </si>
  <si>
    <t>Kolom e</t>
  </si>
  <si>
    <t>Sesuai urutan risiko</t>
  </si>
  <si>
    <t>Catatan :</t>
  </si>
  <si>
    <t>Responden adalah seluruh Struktural dan Fungsional Tertentu (ex Kasi) kecuali Pimpinan OPD</t>
  </si>
  <si>
    <t>Responden Fungsional Umum sebesar 30% dipilih yang memahami Lingkungan Pengendalian</t>
  </si>
  <si>
    <t>Untuk Dinas yang mempunyai UPT Responden ditambah seluruh Kepala UPT</t>
  </si>
  <si>
    <t>Khusus untuk Dinas Pendidikan Responden ditambah KWK dan 30% Kepala SMP</t>
  </si>
  <si>
    <t>Quesioner tidak diberi nama namun diberi nomor sesuai input pada Form 1</t>
  </si>
  <si>
    <t>yang menjadi risiko prioritas adalah risiko dengan skor 6 s/d 9 (level tinggi) dan skor 12 s/d 16 (level ekstrim)</t>
  </si>
  <si>
    <t>Kolom d diisi dengan skala dampak berdasarkan modus (nilai yang sering muncul) atas dampak yang diberikan peserta diskusi</t>
  </si>
  <si>
    <t>Kolom e diisi dengan skala kemungkinan berdasarkan modus  (nilai yang sering muncul) atas skala kemungkinan yang diberikan peserta diskusi</t>
  </si>
  <si>
    <t>Pemerintah Daerah telah memiliki aturan perilaku (misalnya kode etik, pakta integritas, dan aturan perilaku pegawai) yang telah dikomunikasikan kepada seluruh pegawai.</t>
  </si>
  <si>
    <r>
      <t>Rencana strategis dan rencana kerja Pemerintah Daerah telah (</t>
    </r>
    <r>
      <rPr>
        <i/>
        <sz val="11"/>
        <color indexed="8"/>
        <rFont val="Bookman Old Style"/>
        <family val="1"/>
      </rPr>
      <t>cascading</t>
    </r>
    <r>
      <rPr>
        <sz val="11"/>
        <color indexed="8"/>
        <rFont val="Bookman Old Style"/>
        <family val="1"/>
      </rPr>
      <t>) menyajikan informasi mengenai risiko</t>
    </r>
  </si>
  <si>
    <t>Inspektorat Kabupaten melakukan reviu atas efisiensi/efektivitas pelaksanaan setiap urusan/program Secara periodik</t>
  </si>
  <si>
    <t>Inspektorat Kabupaten melakukan reviu atas kepatuhan hukum dan aturan lainnya</t>
  </si>
  <si>
    <t>Pegawai belum ditempatkan sesuai dengan kompetensi dan pengalaman</t>
  </si>
  <si>
    <t>Penyusunan dan Penerapan Kebijakan yang Sehat tentang Pembinaan Sumber Daya Manusia</t>
  </si>
  <si>
    <t>Kepemimpinan yang kondusif</t>
  </si>
  <si>
    <t>Memadai</t>
  </si>
  <si>
    <t xml:space="preserve">Kolom d diisi dengan uraian simpulan penilaian awal CEE berdasarkan dokumen </t>
  </si>
  <si>
    <t>Kolom e diisi dengan simpulan hasil survei persepsi</t>
  </si>
  <si>
    <r>
      <t xml:space="preserve">Kolom g diisi dengan penyebab timbulnya risiko. Untuk mempermudah identifikasi sebab risiko, sebab risiko bisa dikategorikan ke dalam : </t>
    </r>
    <r>
      <rPr>
        <i/>
        <sz val="11"/>
        <color indexed="8"/>
        <rFont val="Bookman Old Style"/>
        <family val="1"/>
      </rPr>
      <t xml:space="preserve">Man, Money, Method, Machine </t>
    </r>
    <r>
      <rPr>
        <sz val="11"/>
        <color indexed="8"/>
        <rFont val="Bookman Old Style"/>
        <family val="1"/>
      </rPr>
      <t xml:space="preserve">, dan Material </t>
    </r>
  </si>
  <si>
    <r>
      <t xml:space="preserve">Kolom h diisi dengan penyebab timbulnya risiko. Untuk mempermudah identifikasi sebab risiko, sebab risiko bisa dikategorikan ke dalam : </t>
    </r>
    <r>
      <rPr>
        <i/>
        <sz val="11"/>
        <color indexed="8"/>
        <rFont val="Bookman Old Style"/>
        <family val="1"/>
      </rPr>
      <t xml:space="preserve">Man, Money, Method, Machine </t>
    </r>
    <r>
      <rPr>
        <sz val="11"/>
        <color indexed="8"/>
        <rFont val="Bookman Old Style"/>
        <family val="1"/>
      </rPr>
      <t xml:space="preserve">, dan Material </t>
    </r>
  </si>
  <si>
    <t>: 2023</t>
  </si>
  <si>
    <t>Analisis/kajian kelemahan pengendalian kepatuhan hukum</t>
  </si>
  <si>
    <t>Inspektorat</t>
  </si>
  <si>
    <t>Penyusunan peta kompetensi dan perbaikan SOP penempatan pegawai</t>
  </si>
  <si>
    <t>BKD</t>
  </si>
  <si>
    <t>Pimpinan belum menetapkan kebijakan pengelolaan risiko yang memberikan kejelasan arah pengelolaan risiko</t>
  </si>
  <si>
    <t>Penyusunan kebijakan pengelolaan risiko</t>
  </si>
  <si>
    <t>Sekda</t>
  </si>
  <si>
    <t>Penilaian risiko rencana strategis dan rencana kerja</t>
  </si>
  <si>
    <t>Sekda, BPKAD</t>
  </si>
  <si>
    <t>IV</t>
  </si>
  <si>
    <r>
      <t xml:space="preserve">Pegawai yang bertugas di Perangkat Daerah merupakan pegawai tetap dan bukan pegawai yang bersifat </t>
    </r>
    <r>
      <rPr>
        <i/>
        <sz val="11"/>
        <color indexed="8"/>
        <rFont val="Bookman Old Style"/>
        <family val="1"/>
      </rPr>
      <t xml:space="preserve">adhoc </t>
    </r>
    <r>
      <rPr>
        <sz val="11"/>
        <color indexed="8"/>
        <rFont val="Bookman Old Style"/>
        <family val="1"/>
      </rPr>
      <t>(sementara)</t>
    </r>
  </si>
  <si>
    <t>Adanya transparansi dan ketepatan waktu pelaporan pelaksanaan peran dan tanggung jawab masing-masing dalam pengelolaan risiko</t>
  </si>
  <si>
    <t>Pemerintah Daerah belum menginternalisasi budaya sadar risiko.</t>
  </si>
  <si>
    <t>Belum terdapat pemberian reward dan/atau punishment atas pengelolaan risiko</t>
  </si>
  <si>
    <t>Anggaran pengembangan SDM belum memadai</t>
  </si>
  <si>
    <t>Evaluasi kinerja pegawai belum dipertimbangkan dalam perhitungan penghasilan</t>
  </si>
  <si>
    <t>Sosialisasi budaya risiko pada rapat bulanan</t>
  </si>
  <si>
    <t>Setiap bulan</t>
  </si>
  <si>
    <t>Kajian rancangan pemberian reward dan/atau punishment atas pengelolaan risiko</t>
  </si>
  <si>
    <t>Kajian rancangan perhitungan hasil kinerja terhadap penghasilan</t>
  </si>
  <si>
    <t>Kebijakan efisiensi penggunaan anggaran</t>
  </si>
  <si>
    <t>V</t>
  </si>
  <si>
    <t>VI</t>
  </si>
  <si>
    <t>Perwujudan peran Aparat Pengawasan Intern Pemerintah yang efektif</t>
  </si>
  <si>
    <t>Perbaikan prosedur pengawasan kinerja dan penyusunan PKPT Inspektorat</t>
  </si>
  <si>
    <t>RPJMD Kabupaten XYZ Tahun 2021-2026</t>
  </si>
  <si>
    <r>
      <t xml:space="preserve">Isilah dengan memberi tanda </t>
    </r>
    <r>
      <rPr>
        <sz val="10"/>
        <color indexed="8"/>
        <rFont val="Symbol"/>
        <family val="1"/>
        <charset val="2"/>
      </rPr>
      <t>Ö</t>
    </r>
    <r>
      <rPr>
        <sz val="10"/>
        <color indexed="8"/>
        <rFont val="Bookman Old Style"/>
        <family val="1"/>
      </rPr>
      <t xml:space="preserve">  pada kolom jawaban</t>
    </r>
  </si>
  <si>
    <t>: Pemerintah Kabupaten XYZ</t>
  </si>
  <si>
    <t>Nama Pemerintah Daerah : Pemerintah Kabupaten XYZ</t>
  </si>
  <si>
    <t>Tujuan 3.2 Meningkatnya derajat kesehatan masyarakat</t>
  </si>
  <si>
    <r>
      <t xml:space="preserve">Sasaran 3.2.1 Meningkatnya keselamatan ibu anak
</t>
    </r>
    <r>
      <rPr>
        <b/>
        <sz val="10"/>
        <color theme="1"/>
        <rFont val="Bookman Old Style"/>
        <family val="1"/>
      </rPr>
      <t>Sasaran 3.2.2 Meningkatnya kualitas kesehatan masyarakat</t>
    </r>
    <r>
      <rPr>
        <sz val="10"/>
        <color theme="1"/>
        <rFont val="Bookman Old Style"/>
        <family val="1"/>
      </rPr>
      <t xml:space="preserve">
Sasaran 3.2.3 Meningkatnya perilaku hidup sehat
Sasaran 3.2.4 Meningkatnya prestasi olahraga di Kabupaten XYZ
Sasaran 3.2.5 Meningkatnya peran serta pemuda dalam pembangunan
Sasaran 3.2.6 Meningkatnya kesehatan reproduksi</t>
    </r>
  </si>
  <si>
    <t>Usia Harapan Hidup adalah ditentukan jumlah kematian bayi, jika angka kematian bayi besar, maka usia angka harapan rendah</t>
  </si>
  <si>
    <t>Program Peningkatan Keselamatan Ibu Melahirkan dan Anak
Program Peningkatan Pelayanan Kesehatan Anak Balita
Program Pencegahan dan Penanggulangan Penyakit Menular
Program Standarisasi Pelayanan Kesehatan
Program Promosi Kesehatan dan Pemberdayaan Masyarakat
Program Perbaikan Gizi Masyarakat</t>
  </si>
  <si>
    <t>Dinas Kesehatan
RSUD Kabupaten XYZ
Dinsos KBPP
DPU TR</t>
  </si>
  <si>
    <t>XYZ, .......………..</t>
  </si>
  <si>
    <t>Tujuan 3.2 Meningkatnya derajat kesehatan masyarakat
Sasaran 3.2.2 Meningkatnya kualitas kesehatan masyarakat
IKU Usia Harapan Hidup adalah ditentukan jumlah kematian bayi, jika angka kematian bayi besar, maka usia angka harapan rendah
Program Peningkatan Keselamatan Ibu Melahirkan dan Anak</t>
  </si>
  <si>
    <t>Internal</t>
  </si>
  <si>
    <t>1. Kepala Daerah
2. Masyarakat
3. OPD Terkait</t>
  </si>
  <si>
    <t>Keuangan, Kinerja, Reputasi dan Hukum</t>
  </si>
  <si>
    <t>Kolom k diisi dengan pihak/unit yang menderita/terkena dampak jika risiko benar-benar terjadi</t>
  </si>
  <si>
    <t>: Periode Renstra Tahun 2021-2026</t>
  </si>
  <si>
    <t xml:space="preserve">Keuangan, Kinerja, Reputasi dan Hukum </t>
  </si>
  <si>
    <t>Pertanggungjawaban</t>
  </si>
  <si>
    <t>Penatausahaan</t>
  </si>
  <si>
    <t>Pelaporan</t>
  </si>
  <si>
    <t>Pemantauan dan evaluasi</t>
  </si>
  <si>
    <t>Sub Kegiatan:</t>
  </si>
  <si>
    <t>Eksternal</t>
  </si>
  <si>
    <t>Perencanaan</t>
  </si>
  <si>
    <t>Pelaksanaan</t>
  </si>
  <si>
    <t>Perhitungan kebutuhan dana tidak tepat</t>
  </si>
  <si>
    <t>Terhambatnya pelayanan</t>
  </si>
  <si>
    <t>Kurangnya koordinasi</t>
  </si>
  <si>
    <t>f = d x e</t>
  </si>
  <si>
    <t>Risiko Operasional Perangkat Daerah</t>
  </si>
  <si>
    <t>2.        Prosedur pengendalian belum/tidak dapat dilaksanakan,</t>
  </si>
  <si>
    <t>3.        Kebijakan belum diikuti dengan prosedur baku yang jelas</t>
  </si>
  <si>
    <t xml:space="preserve">4.        Kebijakan dan prosedur yang ada tidak sesuai dengan peraturan diatasnya </t>
  </si>
  <si>
    <t>1.        Kebijakan dan prosedur pengendalian sudah dilakukan namun belum mampu menangani risiko yang teridentifikasi,</t>
  </si>
  <si>
    <t>Kolom d diisi dengan uraian pengendalian-pengendalian yang sudah ada/terpasang. Agar diungkap tidak hanya nama SOP nya. Contoh SOP Pemeliharaan: Gedung dibersihkan 2 kali sehari</t>
  </si>
  <si>
    <t>Risiko Strategis Dinas Kesehatan</t>
  </si>
  <si>
    <t>Risiko Operasional Dinas Kesehatan</t>
  </si>
  <si>
    <t>Triwulan IV 2023</t>
  </si>
  <si>
    <t>Rapat/Surat Edaran</t>
  </si>
  <si>
    <t>Telah dilaksanakan dan ditindaklanjuti. Dokumen berupa notulen.</t>
  </si>
  <si>
    <t>Bentuk/Metode Pemantauan yang Diperlukan</t>
  </si>
  <si>
    <t>Penanggung Jawab Pemantauan</t>
  </si>
  <si>
    <t>Rencana Waktu Pelaksanaan Pemantauan</t>
  </si>
  <si>
    <t>Formulir 16. Rencana dan Realisasi Pemantauan Atas Kegiatan Pengendalian Intern yang Dibutuhkan</t>
  </si>
  <si>
    <t>Formulir 1. Rekapitulasi Kuesioner Penilaian Lingkungan Pengendalian Intern</t>
  </si>
  <si>
    <t xml:space="preserve">Formulir 2 . </t>
  </si>
  <si>
    <t>Formulir 3. Simpulan Survei Persepsi atas Lingkungan Pengendalian Intern Pemerintah Kabupaten XYZ</t>
  </si>
  <si>
    <t>Hasil Reviu Dokumen (Formulir 2)</t>
  </si>
  <si>
    <t>Hasil Survei Persepsi (Formulir 1)</t>
  </si>
  <si>
    <t>Formulir 4. Kode Risiko</t>
  </si>
  <si>
    <t>Formulir 5. Penetapan Konteks Risiko Strategis Pemerintah Daerah</t>
  </si>
  <si>
    <t>Formulir 6. Penetapan Konteks Risiko Strategis Perangkat Daerah</t>
  </si>
  <si>
    <t>Formulir 7. Penetapan Konteks Risiko Operasional Perangkat Daerah</t>
  </si>
  <si>
    <t>Formulir 8. Kertas Kerja Identifikasi Risiko Strategis Pemerintah Daerah</t>
  </si>
  <si>
    <t>Formulir 9. Kertas Kerja Identifikasi Risiko Strategis Perangkat Daerah</t>
  </si>
  <si>
    <t>Formulir 10. Kertas Kerja Identifikasi Risiko Operasional Perangkat Daerah</t>
  </si>
  <si>
    <t>Formulir 11. Kertas Kerja Hasil Analisis Risiko</t>
  </si>
  <si>
    <t>Formulir 12. Kertas Kerja Daftar Risiko Prioritas</t>
  </si>
  <si>
    <t>Formulir 13. Penilaian atas Kegiatan Pengendalian yang Ada dan Masih Dibutuhkan/RTP atas Kelemahan Lingkungan Pengendalian (RTP atas CEE)</t>
  </si>
  <si>
    <r>
      <t>Formulir</t>
    </r>
    <r>
      <rPr>
        <i/>
        <sz val="11"/>
        <rFont val="Bookman Old Style"/>
        <family val="1"/>
      </rPr>
      <t xml:space="preserve"> </t>
    </r>
    <r>
      <rPr>
        <sz val="11"/>
        <rFont val="Bookman Old Style"/>
        <family val="1"/>
      </rPr>
      <t>14. Penilaian atas Kegiatan Pengendalian yang Ada dan Masih Dibutuhkan (RTP atas Hasil Identifikasi Risiko)</t>
    </r>
  </si>
  <si>
    <t>Formulir 15. Rencana dan Realisasi Pengkomunikasian Atas Kegiatan Pengendalian yang Dibangun</t>
  </si>
  <si>
    <t>Kolom b diisi dengan kegiatan pengedalian yang dibutuhkan</t>
  </si>
  <si>
    <t>Kolom c diisi dengan bentuk/metode pemnatauan yang diperlukan</t>
  </si>
  <si>
    <t>Kolom d diisi dengan penanggung jawab pemantauan</t>
  </si>
  <si>
    <t>Kolom e diisi dengan waktu pelaksanaan pemantauan</t>
  </si>
  <si>
    <t>Kolom g diisi dengan keterangan tambahan, seperti keterangan kegiatan pemantauan (sudah efektif atau belum), pelaksanaan monitoring, pendokumentasian, pendistribusian dan keterangan lainnya</t>
  </si>
  <si>
    <t>Kejadian Risiko</t>
  </si>
  <si>
    <t>RTP</t>
  </si>
  <si>
    <t>Rencana Pelaksanaan RTP</t>
  </si>
  <si>
    <t>Realisasi Pelaksanaan RTP</t>
  </si>
  <si>
    <t>Tanggal terjadi</t>
  </si>
  <si>
    <t>Risiko Strategis Pemda</t>
  </si>
  <si>
    <t>Masalah/Risiko Baru:</t>
  </si>
  <si>
    <t>Kolom b diisi dengan risiko yang teridentifikasi</t>
  </si>
  <si>
    <t>Kolom d diisi dengan tanggal terjadinya risiko pada tahun kejadian</t>
  </si>
  <si>
    <t>Kolom e diisi dengan penyebab peristiwa risiko saat terjadi pada tahun berjalan</t>
  </si>
  <si>
    <t>Kolom f diisi dengan dampak peristiwa risiko pada tahun berjalan</t>
  </si>
  <si>
    <t>Kolom g diisi dengan keterangan tambahan</t>
  </si>
  <si>
    <t>Formulir 17. Pencatatan Kejadian Risiko (Risk Event) dan Pelaksanaan RTP</t>
  </si>
  <si>
    <t>Konfirmasi persiapan dan laporan pelaksanaan kegiatan</t>
  </si>
  <si>
    <t>Konfirmasi pelaksanaan Laporan pelaksanaan kegiatan</t>
  </si>
  <si>
    <t>Maret 2023</t>
  </si>
  <si>
    <t>diisi dengan keterangan tambahan</t>
  </si>
  <si>
    <t>Triwulan IV</t>
  </si>
  <si>
    <t>Oktober 2023</t>
  </si>
  <si>
    <t>Telah dilaksanakan, efektifitas RTP belum dapat diukur</t>
  </si>
  <si>
    <t>Tidak terjadi</t>
  </si>
  <si>
    <t>Triwulan I</t>
  </si>
  <si>
    <t>Telah dilaksanakan dan ditindaklanjuti</t>
  </si>
  <si>
    <t>April 2023</t>
  </si>
  <si>
    <t>Triwulan II</t>
  </si>
  <si>
    <t>RSO.23.02.05.01</t>
  </si>
  <si>
    <t>RSP.23.01.01.01</t>
  </si>
  <si>
    <t>PEMERINTAH KABUPATEN PEMALANG</t>
  </si>
  <si>
    <t>KECAMATAN TAMAN</t>
  </si>
  <si>
    <t>TAHUN 2024</t>
  </si>
  <si>
    <t>CEE Berdasarkan Dokumen Kondisi Kerentanan Lingkungan Pengendalian Intern di Pemerintah Kabupaten Pemalang</t>
  </si>
  <si>
    <t>: Kecamatan Taman</t>
  </si>
  <si>
    <t>Nama Pemerintah Daerah: Kecamatan Taman</t>
  </si>
  <si>
    <r>
      <rPr>
        <b/>
        <sz val="10"/>
        <color theme="1"/>
        <rFont val="Bookman Old Style"/>
        <family val="1"/>
      </rPr>
      <t>Tujuan 1.1 Meningkatnya kualitas tata kelola pemerintahan</t>
    </r>
    <r>
      <rPr>
        <sz val="10"/>
        <color theme="1"/>
        <rFont val="Bookman Old Style"/>
        <family val="1"/>
      </rPr>
      <t xml:space="preserve">
Tujuan 1.2 Meningkatnya kohesivitas masyarakat
Tujuan 2.1 Meningkatnya kualitas transportasi
Tujuan 2.2 Meningkatnya kelayakhunian
Tujuan 2.3 Meningkatnya akses komunikasi dan informasi
Tujuan 2.4 Menurunnya risiko bencana
Tujuan 2.5 Meningkatnya kualitas lingkungan hidup
Tujuan 3.1 Meningkatnya akses dan kualitas pendidikan
Tujuan 3.2 Meningkatnya derajat kesehatan masyarakat
Tujuan 3.3 Meningkatnya kesejahteraan sosial
Tujuan 3.4 Meningkatnya partisipasi perempuan dalam pembangunan
Tujuan 4.1 Meningkatnya laju pertumbuhan ekonomi
Tujuan 4.2 Meningkatnya pemerataan ekonomi</t>
    </r>
  </si>
  <si>
    <t>Rancangan Awal Renstra Kecamatan Taman</t>
  </si>
  <si>
    <t>Meningkatkan pelayanan kecamatan yang prima</t>
  </si>
  <si>
    <t>Meningkatnya pelayanan kecamatan</t>
  </si>
  <si>
    <t xml:space="preserve">Indeks kepuasan masyarakat terhadap layanan kecamatan 
</t>
  </si>
  <si>
    <t xml:space="preserve">Cakupan layanan kecamatan
</t>
  </si>
  <si>
    <t>Urusan Wajib Kewilayahan</t>
  </si>
  <si>
    <t xml:space="preserve">Tujuan Strategis:
Meningkatkan pelayanan kecamatan yang prima
Sasaran Strategis:
Meningkatnya pelayanan kecamatan
IKU Strategis:
- Indeks kepuasan masyarakat terhadap layanan kecamatan 
- Cakupan layanan kecamatan
</t>
  </si>
  <si>
    <t>Camat Taman,</t>
  </si>
  <si>
    <t>: Urusan Wajib Kewilayahan</t>
  </si>
  <si>
    <t>Renja Kecamatan Taman</t>
  </si>
  <si>
    <t xml:space="preserve">1. Kegiatan Perencanaan, Penganggaran dan Evaluasi Kinerja
Perangkat Daerah </t>
  </si>
  <si>
    <t>2. Kegiatan Koordinasi Penyelenggaraan Kegiatan
Pemerintahan di Tingkat Kecamatan</t>
  </si>
  <si>
    <t>3. Kegiatan Koordinasi Kegiatan Pemberdayaan Desa dan kelurahan</t>
  </si>
  <si>
    <t xml:space="preserve">4. Kegiatan Koordinasi Upaya Penyelenggaraan Ketenteraman
dan Ketertiban Umum </t>
  </si>
  <si>
    <t>5. Kegiatan Penyelenggaraan Urusan Pemerintahan Umum
sesuai Penugasan Kepala Daerah</t>
  </si>
  <si>
    <r>
      <t xml:space="preserve">1. Program Penunjang Urusan Pemerintahan Daerah
Kabupaten/Kota
2. Program Penyelenggaraan Pemerintahan dan Pelayanan Publik
3. Program Pemberdayaan Masyarakat Desa
4. Program Koordinasi Ketentraman dan Ketertiban Umum 
</t>
    </r>
    <r>
      <rPr>
        <b/>
        <sz val="10"/>
        <color theme="1"/>
        <rFont val="Bookman Old Style"/>
        <family val="1"/>
      </rPr>
      <t>5.</t>
    </r>
    <r>
      <rPr>
        <sz val="10"/>
        <color theme="1"/>
        <rFont val="Bookman Old Style"/>
        <family val="1"/>
      </rPr>
      <t xml:space="preserve"> Program Penyelenggaraan Urusan Pemerintahan Umum                                            6. Program Pembinaan dan Pengawaasan Pemerintahan Desa</t>
    </r>
  </si>
  <si>
    <t>Program Penyelenggaraan Pemerintahan dan Pelayanan Publik</t>
  </si>
  <si>
    <t>Sasaran Strategis:
Sasaran 3.2.2 Meningkatnya Pelayanan Kecamatan</t>
  </si>
  <si>
    <t>Tujuan Strategis Pemda:
Meningkatkan pelayanan kecamatan
yang prima</t>
  </si>
  <si>
    <t xml:space="preserve">Indeks kepuasan masyarakat terhadap layanan kecamatan </t>
  </si>
  <si>
    <t>Cakupan layanan Kecamatan</t>
  </si>
  <si>
    <t>Belum tersedianya aplikasi, jaringan internet yang memenuhi syarat</t>
  </si>
  <si>
    <t>diskominfo,Internal</t>
  </si>
  <si>
    <t>Kepala OPD</t>
  </si>
  <si>
    <t>adanya dinas yang mengurusi izin terpadu</t>
  </si>
  <si>
    <t xml:space="preserve">cakupan pelayan di kecamatan terbatas </t>
  </si>
  <si>
    <t>1. Antrian pelayanan menumpuk
2. memerlukan tambahan petugas pelayanan
3. lamanya proses penyelesaian pelayanan</t>
  </si>
  <si>
    <t xml:space="preserve">1. Banyak pertanyaan dari masyarakat cara mengurus perijinan
2. tidak bisa melayani semua urusan berkaitan dengan perijinan
3. menyediakan tempat untuk konsutasi publik
</t>
  </si>
  <si>
    <t>Sasaran Strategis OPD:
Meningkatnya Pelayanan Kecamatan</t>
  </si>
  <si>
    <t>Camat</t>
  </si>
  <si>
    <t>Internal, DPMPTSP</t>
  </si>
  <si>
    <t>: Meningkatkan pelayanan kecamatan
yang prima</t>
  </si>
  <si>
    <t>: Meningkatnya Pelayanan Kecamatan</t>
  </si>
  <si>
    <t>I. Program: Program Peningkatan pelayanan kecamatan
yang prima</t>
  </si>
  <si>
    <t>1. Kepala Daerah
2. Kepala OPD
3. Desa/Masyarakat</t>
  </si>
  <si>
    <t xml:space="preserve">2. Kegiatan: Pelaksanan Urusan
Pemerintah yang dilimpahkan kepadaCamat </t>
  </si>
  <si>
    <t xml:space="preserve">Persentase
pelayanan
publik yang
tersedia </t>
  </si>
  <si>
    <t>Data masyarakat yang mengajukan pelayanan dikecamatan</t>
  </si>
  <si>
    <t>Adanya masyarakat yang mengajukan pelayanan tidak membawa berkas yang komplit/benar</t>
  </si>
  <si>
    <t>kasi Pelayanan</t>
  </si>
  <si>
    <t>Kurangnya koordinasi dan sosialisasi dengan masyarakat</t>
  </si>
  <si>
    <t>anggaran dikurangi</t>
  </si>
  <si>
    <t>SDM dan jarak yang jauh</t>
  </si>
  <si>
    <t>internal/ masyarakat</t>
  </si>
  <si>
    <t>tidak bisa langsung dilayani</t>
  </si>
  <si>
    <t>1. Kepala Daerah
2. Kepala OPD
3. Masyarakat</t>
  </si>
  <si>
    <t>perangkat desa/kelurahan belum menguasai seluruhnya</t>
  </si>
  <si>
    <t>Risiko Operasional Kecamatan</t>
  </si>
  <si>
    <t xml:space="preserve">Risiko Strategis </t>
  </si>
  <si>
    <t>papan informasi layanan yang ada di kecamatan</t>
  </si>
  <si>
    <t>informasi kepada perangkat desa/ kelurahan melalui sosialisasi</t>
  </si>
  <si>
    <t>pengumuman layanan secara on line</t>
  </si>
  <si>
    <t xml:space="preserve">Camat </t>
  </si>
  <si>
    <t>Desa/ kelurahan/ Masyarakat</t>
  </si>
  <si>
    <t>Camat, Kasubag Umpeg</t>
  </si>
  <si>
    <t>Rapat/ website kecamatan</t>
  </si>
  <si>
    <t>pelayanan secara on line</t>
  </si>
  <si>
    <t>Indeks kepuasan masyarakat terhadap layanan kecamatan ( SKM )</t>
  </si>
  <si>
    <t>Meningkatnya Pelayanan Kecamatan</t>
  </si>
  <si>
    <t>Ketersediaan anggaran yang belum optimal</t>
  </si>
  <si>
    <t>1.  Belum optimalnya pemanfaatan teknologi dalam pelayanan publik</t>
  </si>
  <si>
    <t>2.  Belum optimalnya pengelolaan komunikasi dan insformasi publik</t>
  </si>
  <si>
    <t>3.  KualitasSDM yang belum memadai</t>
  </si>
  <si>
    <t>Belum optimalnya pemanfaatan teknologi dalam pelayanan publik</t>
  </si>
  <si>
    <t>Kualitas SDM yang belum memadai</t>
  </si>
  <si>
    <t>Belum optimalnya pengelolaan komunikasi dan insformasi publik</t>
  </si>
  <si>
    <t>Kualitas pelayanan yang belum optimal</t>
  </si>
  <si>
    <t>Terlambatnya dokumen laporan survey</t>
  </si>
  <si>
    <t>Masyarakat belum menerima informasi pelayanan yang terbaru/terupdate</t>
  </si>
  <si>
    <t>Opini masyarakat terhadap aplikasi pelayanan terhambat</t>
  </si>
  <si>
    <t>RSO.23.02.38.01</t>
  </si>
  <si>
    <t>RSO.23.02.38.02</t>
  </si>
  <si>
    <t>RSO.23.02.38.03</t>
  </si>
  <si>
    <t>RSO.23.02.38.04</t>
  </si>
  <si>
    <t>Drs. SUKISMAN, MA</t>
  </si>
  <si>
    <t>: 2024</t>
  </si>
  <si>
    <t>RSO.23.42.38.01</t>
  </si>
  <si>
    <t>RSO.23.42.38.02</t>
  </si>
  <si>
    <t>RSO.23.42.38.03</t>
  </si>
  <si>
    <t>RSO.23.42.38.04</t>
  </si>
  <si>
    <t>Tujuan:
Meningkatkan pelayanan kecamatan yang prima</t>
  </si>
  <si>
    <t>ROO.23.42.38.05</t>
  </si>
  <si>
    <t>ROO.23.42.38.06</t>
  </si>
  <si>
    <t>ROO.23.42.38.07</t>
  </si>
  <si>
    <t>ROO.23.42.38.08</t>
  </si>
  <si>
    <t>Desember 2024</t>
  </si>
  <si>
    <t>Juli 2024</t>
  </si>
  <si>
    <t>sosialisasi secara tatap muka dan pelayanan manual</t>
  </si>
  <si>
    <t>TAHUN 2025</t>
  </si>
  <si>
    <t>Tahun Penilaian : 2025</t>
  </si>
  <si>
    <t>Pemalang, ....................................2025</t>
  </si>
  <si>
    <t>: 2025</t>
  </si>
  <si>
    <t>88.27</t>
  </si>
  <si>
    <t>Program Kecamatan Taman (Renja 2025) dan Kegiatan Utama</t>
  </si>
  <si>
    <t>Tahun Penilaian : 2024</t>
  </si>
  <si>
    <t>Pergantian pimpinan Kepala Daerah dan kepala OPD yang belum optimal</t>
  </si>
  <si>
    <t>Triwulan IV 2025</t>
  </si>
  <si>
    <t>Triwulan III 2025</t>
  </si>
  <si>
    <t>masih kosongnya pejabat yang menangani/Definitif</t>
  </si>
  <si>
    <t xml:space="preserve">Promosi pegawai dan penempatan sesuai dengan kemampuan </t>
  </si>
  <si>
    <t>Triwulan I 2025</t>
  </si>
  <si>
    <t>Inspektorat Kabupaten XYZ belum melakukan audit kinerja atas penyelenggaraan urusan Administrasi di tingkat Kecamatan</t>
  </si>
  <si>
    <t>Semester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</si>
</sst>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quot;:&quot;"/>
  </numFmts>
  <fonts count="27" x14ac:knownFonts="1">
    <font>
      <sz val="11"/>
      <color theme="1"/>
      <name val="Arial"/>
      <family val="2"/>
    </font>
    <font>
      <sz val="10"/>
      <color indexed="8"/>
      <name val="Bookman Old Style"/>
      <family val="1"/>
    </font>
    <font>
      <sz val="12"/>
      <name val="Bookman Old Style"/>
      <family val="1"/>
    </font>
    <font>
      <sz val="11"/>
      <color indexed="8"/>
      <name val="Bookman Old Style"/>
      <family val="1"/>
    </font>
    <font>
      <b/>
      <sz val="14"/>
      <name val="Bookman Old Style"/>
      <family val="1"/>
    </font>
    <font>
      <b/>
      <sz val="18"/>
      <name val="Bookman Old Style"/>
      <family val="1"/>
    </font>
    <font>
      <i/>
      <sz val="11"/>
      <color indexed="8"/>
      <name val="Bookman Old Style"/>
      <family val="1"/>
    </font>
    <font>
      <sz val="11"/>
      <name val="Bookman Old Style"/>
      <family val="1"/>
    </font>
    <font>
      <sz val="11"/>
      <color theme="1"/>
      <name val="Calibri"/>
      <family val="2"/>
      <charset val="1"/>
      <scheme val="minor"/>
    </font>
    <font>
      <sz val="11"/>
      <color theme="1"/>
      <name val="Calibri"/>
      <family val="2"/>
      <scheme val="minor"/>
    </font>
    <font>
      <sz val="9"/>
      <color theme="1"/>
      <name val="Bookman Old Style"/>
      <family val="1"/>
    </font>
    <font>
      <sz val="12"/>
      <color theme="1"/>
      <name val="Bookman Old Style"/>
      <family val="1"/>
    </font>
    <font>
      <sz val="11"/>
      <color theme="1"/>
      <name val="Bookman Old Style"/>
      <family val="1"/>
    </font>
    <font>
      <i/>
      <sz val="11"/>
      <color theme="1"/>
      <name val="Bookman Old Style"/>
      <family val="1"/>
    </font>
    <font>
      <b/>
      <sz val="11"/>
      <color theme="1"/>
      <name val="Bookman Old Style"/>
      <family val="1"/>
    </font>
    <font>
      <sz val="10"/>
      <color theme="1"/>
      <name val="Bookman Old Style"/>
      <family val="1"/>
    </font>
    <font>
      <sz val="11"/>
      <color rgb="FF000000"/>
      <name val="Bookman Old Style"/>
      <family val="1"/>
    </font>
    <font>
      <i/>
      <sz val="12"/>
      <color theme="1"/>
      <name val="Bookman Old Style"/>
      <family val="1"/>
    </font>
    <font>
      <sz val="11"/>
      <color rgb="FFFF0000"/>
      <name val="Bookman Old Style"/>
      <family val="1"/>
    </font>
    <font>
      <sz val="10"/>
      <name val="Bookman Old Style"/>
      <family val="1"/>
    </font>
    <font>
      <sz val="10"/>
      <color rgb="FF002060"/>
      <name val="Bookman Old Style"/>
      <family val="1"/>
    </font>
    <font>
      <sz val="10"/>
      <color indexed="8"/>
      <name val="Symbol"/>
      <family val="1"/>
      <charset val="2"/>
    </font>
    <font>
      <b/>
      <sz val="10"/>
      <color theme="1"/>
      <name val="Bookman Old Style"/>
      <family val="1"/>
    </font>
    <font>
      <i/>
      <sz val="11"/>
      <name val="Bookman Old Style"/>
      <family val="1"/>
    </font>
    <font>
      <sz val="12"/>
      <color rgb="FF000000"/>
      <name val="Bookman Old Style"/>
      <family val="1"/>
    </font>
    <font>
      <sz val="8"/>
      <name val="Arial"/>
      <family val="2"/>
    </font>
    <font>
      <sz val="11"/>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C0C0C0"/>
        <bgColor indexed="64"/>
      </patternFill>
    </fill>
    <fill>
      <patternFill patternType="solid">
        <fgColor rgb="FFEDEBE0"/>
        <bgColor indexed="64"/>
      </patternFill>
    </fill>
    <fill>
      <patternFill patternType="solid">
        <fgColor rgb="FFDDD9C3"/>
        <bgColor indexed="64"/>
      </patternFill>
    </fill>
    <fill>
      <patternFill patternType="solid">
        <fgColor rgb="FFD7D7D7"/>
        <bgColor indexed="64"/>
      </patternFill>
    </fill>
    <fill>
      <patternFill patternType="solid">
        <fgColor theme="0"/>
        <bgColor indexed="64"/>
      </patternFill>
    </fill>
    <fill>
      <patternFill patternType="solid">
        <fgColor rgb="FFD9E0F3"/>
        <bgColor indexed="64"/>
      </patternFill>
    </fill>
    <fill>
      <patternFill patternType="solid">
        <fgColor rgb="FFFFFF00"/>
        <bgColor indexed="64"/>
      </patternFill>
    </fill>
    <fill>
      <patternFill patternType="solid">
        <fgColor rgb="FFFFFFCC"/>
        <bgColor indexed="64"/>
      </patternFill>
    </fill>
    <fill>
      <patternFill patternType="solid">
        <fgColor rgb="FFE7E6E6"/>
        <bgColor indexed="64"/>
      </patternFill>
    </fill>
    <fill>
      <patternFill patternType="solid">
        <fgColor rgb="FF000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double">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DADCDD"/>
      </right>
      <top style="medium">
        <color rgb="FF000000"/>
      </top>
      <bottom style="medium">
        <color rgb="FFDADCDD"/>
      </bottom>
      <diagonal/>
    </border>
    <border>
      <left/>
      <right style="medium">
        <color rgb="FFDADCDD"/>
      </right>
      <top/>
      <bottom style="medium">
        <color rgb="FFDADCDD"/>
      </bottom>
      <diagonal/>
    </border>
    <border>
      <left/>
      <right style="medium">
        <color rgb="FFDADCDD"/>
      </right>
      <top/>
      <bottom style="medium">
        <color rgb="FF000000"/>
      </bottom>
      <diagonal/>
    </border>
    <border>
      <left style="medium">
        <color rgb="FFDADCDD"/>
      </left>
      <right style="medium">
        <color rgb="FFDADCDD"/>
      </right>
      <top style="medium">
        <color rgb="FFDADCDD"/>
      </top>
      <bottom style="medium">
        <color rgb="FFDADCDD"/>
      </bottom>
      <diagonal/>
    </border>
    <border>
      <left/>
      <right style="medium">
        <color rgb="FFDADCDD"/>
      </right>
      <top style="medium">
        <color rgb="FFDADCDD"/>
      </top>
      <bottom style="medium">
        <color rgb="FFDADCDD"/>
      </bottom>
      <diagonal/>
    </border>
    <border>
      <left style="medium">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medium">
        <color rgb="FF000000"/>
      </left>
      <right/>
      <top style="medium">
        <color rgb="FF000000"/>
      </top>
      <bottom style="medium">
        <color rgb="FFDADCDD"/>
      </bottom>
      <diagonal/>
    </border>
    <border>
      <left style="medium">
        <color rgb="FF000000"/>
      </left>
      <right/>
      <top style="medium">
        <color rgb="FFDADCDD"/>
      </top>
      <bottom style="medium">
        <color rgb="FFDADCDD"/>
      </bottom>
      <diagonal/>
    </border>
    <border>
      <left style="medium">
        <color rgb="FF000000"/>
      </left>
      <right/>
      <top style="medium">
        <color rgb="FFDADCDD"/>
      </top>
      <bottom style="medium">
        <color rgb="FF000000"/>
      </bottom>
      <diagonal/>
    </border>
    <border>
      <left/>
      <right style="medium">
        <color rgb="FFDADCDD"/>
      </right>
      <top style="medium">
        <color rgb="FFDADCDD"/>
      </top>
      <bottom style="medium">
        <color rgb="FF000000"/>
      </bottom>
      <diagonal/>
    </border>
    <border>
      <left style="medium">
        <color rgb="FFDADCDD"/>
      </left>
      <right/>
      <top style="medium">
        <color rgb="FFDADCDD"/>
      </top>
      <bottom style="medium">
        <color rgb="FFDADCDD"/>
      </bottom>
      <diagonal/>
    </border>
    <border>
      <left/>
      <right/>
      <top style="medium">
        <color rgb="FFDADCDD"/>
      </top>
      <bottom style="medium">
        <color rgb="FFDADCDD"/>
      </bottom>
      <diagonal/>
    </border>
    <border>
      <left style="medium">
        <color rgb="FFDADCDD"/>
      </left>
      <right/>
      <top style="medium">
        <color rgb="FFDADCDD"/>
      </top>
      <bottom/>
      <diagonal/>
    </border>
    <border>
      <left/>
      <right/>
      <top style="medium">
        <color rgb="FFDADCDD"/>
      </top>
      <bottom/>
      <diagonal/>
    </border>
    <border>
      <left/>
      <right style="medium">
        <color rgb="FFDADCDD"/>
      </right>
      <top style="medium">
        <color rgb="FFDADCDD"/>
      </top>
      <bottom/>
      <diagonal/>
    </border>
    <border>
      <left/>
      <right/>
      <top/>
      <bottom style="double">
        <color indexed="64"/>
      </bottom>
      <diagonal/>
    </border>
    <border>
      <left style="thin">
        <color indexed="64"/>
      </left>
      <right/>
      <top style="thin">
        <color indexed="64"/>
      </top>
      <bottom style="medium">
        <color rgb="FFDADCDD"/>
      </bottom>
      <diagonal/>
    </border>
    <border>
      <left/>
      <right style="medium">
        <color rgb="FFDADCDD"/>
      </right>
      <top style="thin">
        <color indexed="64"/>
      </top>
      <bottom style="medium">
        <color rgb="FFDADCDD"/>
      </bottom>
      <diagonal/>
    </border>
    <border>
      <left/>
      <right style="thin">
        <color indexed="64"/>
      </right>
      <top style="thin">
        <color indexed="64"/>
      </top>
      <bottom style="medium">
        <color rgb="FFDADCDD"/>
      </bottom>
      <diagonal/>
    </border>
    <border>
      <left style="thin">
        <color indexed="64"/>
      </left>
      <right/>
      <top style="medium">
        <color rgb="FFDADCDD"/>
      </top>
      <bottom style="medium">
        <color rgb="FFDADCDD"/>
      </bottom>
      <diagonal/>
    </border>
    <border>
      <left/>
      <right style="thin">
        <color indexed="64"/>
      </right>
      <top/>
      <bottom style="medium">
        <color rgb="FFDADCDD"/>
      </bottom>
      <diagonal/>
    </border>
    <border>
      <left style="thin">
        <color indexed="64"/>
      </left>
      <right/>
      <top style="medium">
        <color rgb="FFDADCDD"/>
      </top>
      <bottom style="thin">
        <color indexed="64"/>
      </bottom>
      <diagonal/>
    </border>
    <border>
      <left/>
      <right style="medium">
        <color rgb="FFDADCDD"/>
      </right>
      <top style="medium">
        <color rgb="FFDADCDD"/>
      </top>
      <bottom style="thin">
        <color indexed="64"/>
      </bottom>
      <diagonal/>
    </border>
    <border>
      <left/>
      <right style="medium">
        <color rgb="FFDADCDD"/>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3">
    <xf numFmtId="0" fontId="0" fillId="0" borderId="0"/>
    <xf numFmtId="0" fontId="8" fillId="0" borderId="0"/>
    <xf numFmtId="0" fontId="9" fillId="0" borderId="0"/>
  </cellStyleXfs>
  <cellXfs count="309">
    <xf numFmtId="0" fontId="0" fillId="0" borderId="0" xfId="0"/>
    <xf numFmtId="0" fontId="10" fillId="0" borderId="0" xfId="0" applyFont="1" applyAlignment="1">
      <alignment vertical="center" wrapText="1"/>
    </xf>
    <xf numFmtId="0" fontId="11" fillId="0" borderId="0" xfId="0" applyFont="1"/>
    <xf numFmtId="0" fontId="12" fillId="0" borderId="0" xfId="0" applyFont="1"/>
    <xf numFmtId="0" fontId="12" fillId="0" borderId="9" xfId="0" applyFont="1" applyBorder="1"/>
    <xf numFmtId="0" fontId="13" fillId="0" borderId="0" xfId="0" applyFont="1" applyAlignment="1">
      <alignment vertical="center"/>
    </xf>
    <xf numFmtId="0" fontId="14" fillId="2" borderId="1" xfId="0" applyFont="1" applyFill="1" applyBorder="1" applyAlignment="1">
      <alignment horizontal="center"/>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4" fillId="0" borderId="1" xfId="0" applyFont="1" applyBorder="1"/>
    <xf numFmtId="0" fontId="12" fillId="0" borderId="10" xfId="0" applyFont="1" applyBorder="1" applyAlignment="1">
      <alignment horizontal="right" vertical="center" wrapText="1"/>
    </xf>
    <xf numFmtId="0" fontId="12" fillId="0" borderId="0" xfId="0" applyFont="1" applyAlignment="1">
      <alignment horizontal="left" vertical="center" wrapText="1" indent="1"/>
    </xf>
    <xf numFmtId="0" fontId="12" fillId="0" borderId="0" xfId="0" applyFont="1" applyAlignment="1">
      <alignment vertical="center" wrapText="1"/>
    </xf>
    <xf numFmtId="0" fontId="15" fillId="0" borderId="0" xfId="0" applyFont="1" applyAlignment="1">
      <alignment vertical="center"/>
    </xf>
    <xf numFmtId="0" fontId="15" fillId="0" borderId="0" xfId="0" applyFont="1"/>
    <xf numFmtId="0" fontId="15" fillId="0" borderId="0" xfId="0" quotePrefix="1" applyFont="1" applyAlignment="1">
      <alignment vertical="center"/>
    </xf>
    <xf numFmtId="0" fontId="2" fillId="0" borderId="0" xfId="0" applyFont="1" applyAlignment="1">
      <alignment vertical="center"/>
    </xf>
    <xf numFmtId="0" fontId="7" fillId="0" borderId="0" xfId="0" applyFont="1" applyAlignment="1">
      <alignment vertical="center"/>
    </xf>
    <xf numFmtId="0" fontId="12" fillId="0" borderId="6" xfId="0" applyFont="1" applyBorder="1"/>
    <xf numFmtId="0" fontId="12" fillId="0" borderId="11" xfId="0" applyFont="1" applyBorder="1" applyAlignment="1">
      <alignmen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2" fillId="0" borderId="1" xfId="0" applyFont="1" applyBorder="1" applyAlignment="1">
      <alignment vertical="center" wrapText="1"/>
    </xf>
    <xf numFmtId="0" fontId="12" fillId="0" borderId="20" xfId="0" applyFont="1" applyBorder="1" applyAlignment="1">
      <alignment vertical="center" wrapText="1"/>
    </xf>
    <xf numFmtId="0" fontId="12" fillId="0" borderId="22" xfId="0" applyFont="1" applyBorder="1" applyAlignment="1">
      <alignmen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2" fillId="0" borderId="0" xfId="0" quotePrefix="1" applyFont="1" applyAlignment="1">
      <alignment vertical="center"/>
    </xf>
    <xf numFmtId="0" fontId="14" fillId="0" borderId="0" xfId="0" applyFont="1" applyAlignment="1">
      <alignment vertical="center" wrapText="1"/>
    </xf>
    <xf numFmtId="0" fontId="10" fillId="0" borderId="14" xfId="0" applyFont="1" applyBorder="1" applyAlignment="1">
      <alignment vertical="center" wrapText="1"/>
    </xf>
    <xf numFmtId="0" fontId="12" fillId="0" borderId="1" xfId="0" applyFont="1" applyBorder="1" applyAlignment="1">
      <alignment horizontal="center" vertical="top" wrapText="1"/>
    </xf>
    <xf numFmtId="0" fontId="12" fillId="0" borderId="1" xfId="0" applyFont="1" applyBorder="1" applyAlignment="1">
      <alignment vertical="top"/>
    </xf>
    <xf numFmtId="0" fontId="12" fillId="0" borderId="1" xfId="0" applyFont="1" applyBorder="1" applyAlignment="1">
      <alignment vertical="top" wrapText="1"/>
    </xf>
    <xf numFmtId="0" fontId="12" fillId="0" borderId="0" xfId="0" applyFont="1" applyAlignment="1">
      <alignment vertical="top"/>
    </xf>
    <xf numFmtId="0" fontId="12" fillId="0" borderId="0" xfId="0" applyFont="1" applyAlignment="1">
      <alignment vertical="top" wrapText="1"/>
    </xf>
    <xf numFmtId="0" fontId="14" fillId="2" borderId="1" xfId="0" applyFont="1" applyFill="1" applyBorder="1" applyAlignment="1">
      <alignment horizontal="center" vertical="center" wrapText="1"/>
    </xf>
    <xf numFmtId="0" fontId="2" fillId="0" borderId="0" xfId="0" applyFont="1" applyAlignment="1">
      <alignment horizontal="center" vertical="center"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15" fillId="0" borderId="1" xfId="0" applyFont="1" applyBorder="1" applyAlignment="1">
      <alignment vertical="center" wrapText="1"/>
    </xf>
    <xf numFmtId="0" fontId="10" fillId="0" borderId="1" xfId="0" applyFont="1" applyBorder="1" applyAlignment="1">
      <alignment vertical="center" wrapText="1"/>
    </xf>
    <xf numFmtId="0" fontId="12" fillId="0" borderId="0" xfId="0" applyFont="1" applyAlignment="1">
      <alignment horizontal="center"/>
    </xf>
    <xf numFmtId="0" fontId="14" fillId="10" borderId="1" xfId="0" applyFont="1" applyFill="1" applyBorder="1" applyAlignment="1">
      <alignment horizontal="left" vertical="center" wrapText="1"/>
    </xf>
    <xf numFmtId="0" fontId="14" fillId="10" borderId="1" xfId="0" applyFont="1" applyFill="1" applyBorder="1" applyAlignment="1">
      <alignment vertical="center" wrapText="1"/>
    </xf>
    <xf numFmtId="0" fontId="14" fillId="10" borderId="1" xfId="0" applyFont="1" applyFill="1" applyBorder="1" applyAlignment="1">
      <alignment horizontal="center" vertical="center" wrapText="1"/>
    </xf>
    <xf numFmtId="0" fontId="12" fillId="10" borderId="1" xfId="0" applyFont="1" applyFill="1" applyBorder="1"/>
    <xf numFmtId="0" fontId="12" fillId="10" borderId="1" xfId="0" applyFont="1" applyFill="1" applyBorder="1" applyAlignment="1">
      <alignment vertical="center" wrapText="1"/>
    </xf>
    <xf numFmtId="2" fontId="12" fillId="10" borderId="1" xfId="0" applyNumberFormat="1" applyFont="1" applyFill="1" applyBorder="1"/>
    <xf numFmtId="0" fontId="14" fillId="10" borderId="1" xfId="0" applyFont="1" applyFill="1" applyBorder="1" applyAlignment="1">
      <alignment horizontal="center" vertical="top" wrapText="1"/>
    </xf>
    <xf numFmtId="0" fontId="12" fillId="10" borderId="1" xfId="0" applyFont="1" applyFill="1" applyBorder="1" applyAlignment="1">
      <alignment vertical="top"/>
    </xf>
    <xf numFmtId="2" fontId="12" fillId="10" borderId="1" xfId="0" applyNumberFormat="1" applyFont="1" applyFill="1" applyBorder="1" applyAlignment="1">
      <alignment vertical="top"/>
    </xf>
    <xf numFmtId="0" fontId="14" fillId="10" borderId="1" xfId="0" applyFont="1" applyFill="1" applyBorder="1"/>
    <xf numFmtId="0" fontId="14" fillId="10" borderId="1" xfId="0" applyFont="1" applyFill="1" applyBorder="1" applyAlignment="1">
      <alignment vertical="top"/>
    </xf>
    <xf numFmtId="0" fontId="12" fillId="0" borderId="0" xfId="0" applyFont="1" applyAlignment="1">
      <alignment horizontal="left" vertical="center" indent="3"/>
    </xf>
    <xf numFmtId="0" fontId="12" fillId="0" borderId="0" xfId="0"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center" indent="2"/>
    </xf>
    <xf numFmtId="49" fontId="12" fillId="0" borderId="0" xfId="0" quotePrefix="1" applyNumberFormat="1" applyFont="1" applyAlignment="1">
      <alignment horizontal="right" vertical="top"/>
    </xf>
    <xf numFmtId="0" fontId="12" fillId="0" borderId="0" xfId="0" applyFont="1" applyAlignment="1">
      <alignment horizontal="center" vertical="center" wrapText="1"/>
    </xf>
    <xf numFmtId="0" fontId="14" fillId="0" borderId="0" xfId="0" applyFont="1"/>
    <xf numFmtId="0" fontId="14" fillId="0" borderId="0" xfId="0" applyFont="1" applyAlignment="1">
      <alignment horizontal="left" vertical="top"/>
    </xf>
    <xf numFmtId="0" fontId="12" fillId="0" borderId="0" xfId="0" quotePrefix="1"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center" vertical="top" wrapText="1"/>
    </xf>
    <xf numFmtId="0" fontId="18" fillId="0" borderId="0" xfId="0" applyFont="1" applyAlignment="1">
      <alignment horizontal="center" vertical="top" wrapText="1"/>
    </xf>
    <xf numFmtId="0" fontId="14" fillId="0" borderId="0" xfId="0" applyFont="1" applyAlignment="1">
      <alignment horizontal="left" vertical="center" indent="3"/>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wrapText="1"/>
    </xf>
    <xf numFmtId="0" fontId="12" fillId="0" borderId="0" xfId="0" quotePrefix="1" applyFont="1"/>
    <xf numFmtId="0" fontId="12" fillId="0" borderId="0" xfId="0" applyFont="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vertical="center"/>
    </xf>
    <xf numFmtId="0" fontId="13" fillId="0" borderId="11" xfId="0" applyFont="1" applyBorder="1" applyAlignment="1">
      <alignment horizontal="left" vertical="center"/>
    </xf>
    <xf numFmtId="0" fontId="12" fillId="0" borderId="11" xfId="0" applyFont="1" applyBorder="1" applyAlignment="1">
      <alignment vertical="center"/>
    </xf>
    <xf numFmtId="0" fontId="12" fillId="0" borderId="10" xfId="0" applyFont="1" applyBorder="1" applyAlignment="1">
      <alignment vertical="center"/>
    </xf>
    <xf numFmtId="0" fontId="12" fillId="0" borderId="5" xfId="0" applyFont="1" applyBorder="1" applyAlignment="1">
      <alignment vertical="center"/>
    </xf>
    <xf numFmtId="0" fontId="14" fillId="0" borderId="1" xfId="0" applyFont="1" applyBorder="1" applyAlignment="1">
      <alignment wrapText="1"/>
    </xf>
    <xf numFmtId="0" fontId="19" fillId="0" borderId="1" xfId="0" applyFont="1" applyBorder="1" applyAlignment="1">
      <alignment horizontal="left" vertical="center" wrapText="1"/>
    </xf>
    <xf numFmtId="0" fontId="20" fillId="8" borderId="1" xfId="0" applyFont="1" applyFill="1" applyBorder="1" applyAlignment="1">
      <alignment horizontal="left" vertical="center" wrapText="1"/>
    </xf>
    <xf numFmtId="0" fontId="15" fillId="0" borderId="1" xfId="1" applyFont="1" applyBorder="1" applyAlignment="1">
      <alignment horizontal="left" vertical="center" wrapText="1"/>
    </xf>
    <xf numFmtId="0" fontId="14" fillId="0" borderId="15" xfId="0" applyFont="1" applyBorder="1" applyAlignment="1">
      <alignment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right" vertical="center"/>
    </xf>
    <xf numFmtId="0" fontId="12" fillId="0" borderId="24"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13" xfId="0" applyFont="1" applyBorder="1" applyAlignment="1">
      <alignment vertical="center" wrapText="1"/>
    </xf>
    <xf numFmtId="20" fontId="12" fillId="0" borderId="1" xfId="0" applyNumberFormat="1" applyFont="1" applyBorder="1" applyAlignment="1">
      <alignment vertical="center" wrapText="1"/>
    </xf>
    <xf numFmtId="0" fontId="12" fillId="0" borderId="1" xfId="0" quotePrefix="1" applyFont="1" applyBorder="1" applyAlignment="1">
      <alignment vertical="center" wrapText="1"/>
    </xf>
    <xf numFmtId="0" fontId="15" fillId="0" borderId="1" xfId="0" applyFont="1" applyBorder="1" applyAlignment="1">
      <alignment horizontal="left" vertical="center" wrapText="1"/>
    </xf>
    <xf numFmtId="0" fontId="12" fillId="0" borderId="24" xfId="0" applyFont="1" applyBorder="1" applyAlignment="1">
      <alignment vertical="center"/>
    </xf>
    <xf numFmtId="0" fontId="12" fillId="3" borderId="1" xfId="0" applyFont="1" applyFill="1" applyBorder="1" applyAlignment="1">
      <alignment horizontal="center" vertical="center" wrapText="1"/>
    </xf>
    <xf numFmtId="0" fontId="7" fillId="0" borderId="0" xfId="0" applyFont="1"/>
    <xf numFmtId="0" fontId="7" fillId="0" borderId="23" xfId="0" applyFont="1" applyBorder="1" applyAlignment="1">
      <alignment vertical="center"/>
    </xf>
    <xf numFmtId="0" fontId="7" fillId="0" borderId="23" xfId="0" applyFont="1" applyBorder="1" applyAlignment="1">
      <alignment vertical="center" wrapText="1"/>
    </xf>
    <xf numFmtId="0" fontId="7" fillId="0" borderId="24" xfId="0" applyFont="1" applyBorder="1" applyAlignment="1">
      <alignment vertical="center"/>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28" xfId="0" applyFont="1" applyBorder="1" applyAlignment="1">
      <alignment vertical="center" wrapText="1"/>
    </xf>
    <xf numFmtId="0" fontId="7" fillId="0" borderId="0" xfId="0" applyFont="1" applyAlignment="1">
      <alignment vertical="center" wrapText="1"/>
    </xf>
    <xf numFmtId="0" fontId="7" fillId="3" borderId="1" xfId="0" applyFont="1" applyFill="1" applyBorder="1" applyAlignment="1">
      <alignment horizontal="center" vertical="center" wrapText="1"/>
    </xf>
    <xf numFmtId="0" fontId="7" fillId="0" borderId="0" xfId="0" applyFont="1" applyAlignment="1">
      <alignment horizontal="center"/>
    </xf>
    <xf numFmtId="0" fontId="7" fillId="7" borderId="1" xfId="0" applyFont="1" applyFill="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7" fillId="0" borderId="0" xfId="0" applyFont="1" applyAlignment="1">
      <alignment horizontal="justify" vertical="center"/>
    </xf>
    <xf numFmtId="0" fontId="12" fillId="0" borderId="44" xfId="0" applyFont="1" applyBorder="1" applyAlignment="1">
      <alignment vertical="center"/>
    </xf>
    <xf numFmtId="0" fontId="12" fillId="0" borderId="44" xfId="0" applyFont="1" applyBorder="1" applyAlignment="1">
      <alignment vertical="center" wrapText="1"/>
    </xf>
    <xf numFmtId="0" fontId="12" fillId="0" borderId="45" xfId="0" applyFont="1" applyBorder="1" applyAlignment="1">
      <alignment vertical="center" wrapText="1"/>
    </xf>
    <xf numFmtId="0" fontId="12" fillId="0" borderId="47" xfId="0" applyFont="1" applyBorder="1" applyAlignment="1">
      <alignment vertical="center" wrapText="1"/>
    </xf>
    <xf numFmtId="0" fontId="12" fillId="0" borderId="50" xfId="0" applyFont="1" applyBorder="1" applyAlignment="1">
      <alignment vertical="center" wrapText="1"/>
    </xf>
    <xf numFmtId="0" fontId="12" fillId="12" borderId="1" xfId="0" applyFont="1" applyFill="1" applyBorder="1" applyAlignment="1">
      <alignment horizontal="center" vertical="center" wrapText="1"/>
    </xf>
    <xf numFmtId="0" fontId="13" fillId="0" borderId="1" xfId="0" applyFont="1" applyBorder="1" applyAlignment="1">
      <alignment vertical="center" wrapText="1"/>
    </xf>
    <xf numFmtId="0" fontId="12" fillId="13" borderId="1" xfId="0" applyFont="1" applyFill="1" applyBorder="1" applyAlignment="1">
      <alignment vertical="top" wrapText="1"/>
    </xf>
    <xf numFmtId="0" fontId="16"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16"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11" borderId="1" xfId="0" applyFont="1" applyFill="1" applyBorder="1" applyAlignment="1">
      <alignment horizontal="center" vertical="center" wrapText="1"/>
    </xf>
    <xf numFmtId="0" fontId="12" fillId="11" borderId="1" xfId="0" applyFont="1" applyFill="1" applyBorder="1" applyAlignment="1">
      <alignment vertical="center" wrapText="1"/>
    </xf>
    <xf numFmtId="0" fontId="12" fillId="0" borderId="0" xfId="0" applyFont="1" applyAlignment="1">
      <alignment horizontal="left"/>
    </xf>
    <xf numFmtId="0" fontId="16" fillId="9" borderId="1" xfId="0" applyFont="1" applyFill="1" applyBorder="1" applyAlignment="1">
      <alignment horizontal="left" vertical="center" wrapText="1" indent="4"/>
    </xf>
    <xf numFmtId="0" fontId="16" fillId="9" borderId="1" xfId="0" applyFont="1" applyFill="1" applyBorder="1" applyAlignment="1">
      <alignment horizontal="center" vertical="center" wrapText="1"/>
    </xf>
    <xf numFmtId="0" fontId="16" fillId="9" borderId="1" xfId="0" applyFont="1" applyFill="1" applyBorder="1" applyAlignment="1">
      <alignment horizontal="left" vertical="center" wrapText="1" indent="2"/>
    </xf>
    <xf numFmtId="0" fontId="12" fillId="0" borderId="1" xfId="0" quotePrefix="1" applyFont="1" applyBorder="1" applyAlignment="1">
      <alignment horizontal="center" vertical="center" wrapText="1"/>
    </xf>
    <xf numFmtId="0" fontId="16" fillId="2" borderId="1" xfId="0" applyFont="1" applyFill="1" applyBorder="1" applyAlignment="1">
      <alignment horizontal="center" vertical="center" wrapText="1"/>
    </xf>
    <xf numFmtId="0" fontId="12" fillId="0" borderId="1" xfId="0" quotePrefix="1" applyFont="1" applyBorder="1" applyAlignment="1">
      <alignment horizontal="center" vertical="top"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5" fillId="0" borderId="3" xfId="0" applyFont="1" applyBorder="1" applyAlignment="1">
      <alignment vertical="center" wrapText="1"/>
    </xf>
    <xf numFmtId="0" fontId="15" fillId="0" borderId="6" xfId="0" applyFont="1" applyBorder="1" applyAlignment="1">
      <alignment vertical="center" wrapText="1"/>
    </xf>
    <xf numFmtId="0" fontId="15" fillId="0" borderId="0" xfId="0" applyFont="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2" xfId="0" applyFont="1" applyBorder="1" applyAlignment="1">
      <alignment vertical="center"/>
    </xf>
    <xf numFmtId="0" fontId="15" fillId="0" borderId="2" xfId="0" applyFont="1" applyBorder="1" applyAlignment="1">
      <alignment vertical="center" wrapText="1"/>
    </xf>
    <xf numFmtId="0" fontId="15" fillId="0" borderId="13" xfId="0" applyFont="1" applyBorder="1" applyAlignment="1">
      <alignment vertical="center" wrapText="1"/>
    </xf>
    <xf numFmtId="0" fontId="15" fillId="0" borderId="4" xfId="0" applyFont="1" applyBorder="1" applyAlignment="1">
      <alignmen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vertical="center" wrapText="1"/>
    </xf>
    <xf numFmtId="0" fontId="22"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2" fillId="0" borderId="14" xfId="0" applyFont="1" applyBorder="1" applyAlignment="1">
      <alignment vertical="top" wrapText="1"/>
    </xf>
    <xf numFmtId="0" fontId="12" fillId="0" borderId="16" xfId="0" applyFont="1" applyBorder="1" applyAlignment="1">
      <alignment vertical="top" wrapText="1"/>
    </xf>
    <xf numFmtId="0" fontId="12" fillId="0" borderId="15" xfId="0" applyFont="1" applyBorder="1" applyAlignment="1">
      <alignment vertical="top" wrapText="1"/>
    </xf>
    <xf numFmtId="0" fontId="12" fillId="0" borderId="11" xfId="0" applyFont="1" applyBorder="1" applyAlignment="1">
      <alignment horizontal="left" vertical="center" wrapText="1"/>
    </xf>
    <xf numFmtId="0" fontId="12" fillId="8" borderId="1" xfId="0" applyFont="1" applyFill="1" applyBorder="1" applyAlignment="1">
      <alignment vertical="top" wrapText="1"/>
    </xf>
    <xf numFmtId="0" fontId="24" fillId="0" borderId="0" xfId="0" applyFont="1" applyAlignment="1">
      <alignment horizontal="left" vertical="top" wrapText="1"/>
    </xf>
    <xf numFmtId="0" fontId="12" fillId="0" borderId="16" xfId="0" applyFont="1" applyBorder="1" applyAlignment="1">
      <alignment vertical="center" wrapText="1"/>
    </xf>
    <xf numFmtId="0" fontId="12" fillId="0" borderId="16" xfId="0" applyFont="1" applyBorder="1" applyAlignment="1">
      <alignment vertical="center"/>
    </xf>
    <xf numFmtId="0" fontId="26" fillId="0" borderId="0" xfId="0" applyFont="1" applyAlignment="1">
      <alignment vertical="center" wrapText="1"/>
    </xf>
    <xf numFmtId="0" fontId="26" fillId="0" borderId="0" xfId="0" applyFont="1" applyAlignment="1">
      <alignment wrapText="1"/>
    </xf>
    <xf numFmtId="0" fontId="26" fillId="0" borderId="51" xfId="0" applyFont="1" applyBorder="1" applyAlignment="1">
      <alignment vertical="center" wrapText="1"/>
    </xf>
    <xf numFmtId="0" fontId="26" fillId="0" borderId="52" xfId="0" applyFont="1" applyBorder="1" applyAlignment="1">
      <alignment vertical="center" wrapText="1"/>
    </xf>
    <xf numFmtId="9" fontId="15" fillId="0" borderId="1" xfId="0" applyNumberFormat="1" applyFont="1" applyBorder="1" applyAlignment="1">
      <alignment horizontal="left"/>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left"/>
    </xf>
    <xf numFmtId="0" fontId="15" fillId="0" borderId="0" xfId="0" applyFont="1" applyAlignment="1">
      <alignment horizontal="left" wrapText="1"/>
    </xf>
    <xf numFmtId="0" fontId="5" fillId="0" borderId="42" xfId="0" applyFont="1" applyBorder="1" applyAlignment="1">
      <alignment horizontal="center" vertical="center"/>
    </xf>
    <xf numFmtId="0" fontId="14" fillId="2" borderId="1"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xf>
    <xf numFmtId="0" fontId="12" fillId="0" borderId="0" xfId="0" applyFont="1" applyAlignment="1">
      <alignment horizontal="left" wrapText="1"/>
    </xf>
    <xf numFmtId="0" fontId="7" fillId="0" borderId="0" xfId="0" applyFont="1" applyAlignment="1">
      <alignment horizontal="left" vertical="center" wrapText="1"/>
    </xf>
    <xf numFmtId="0" fontId="2" fillId="0" borderId="0" xfId="0" applyFont="1" applyAlignment="1">
      <alignment horizontal="center"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13" xfId="0" applyFont="1" applyBorder="1" applyAlignment="1">
      <alignment vertical="center" wrapText="1"/>
    </xf>
    <xf numFmtId="0" fontId="12" fillId="0" borderId="8" xfId="0" applyFont="1" applyBorder="1" applyAlignment="1">
      <alignment vertical="center" wrapText="1"/>
    </xf>
    <xf numFmtId="0" fontId="12" fillId="0" borderId="2" xfId="0" applyFont="1" applyBorder="1" applyAlignment="1">
      <alignment vertical="center" wrapText="1"/>
    </xf>
    <xf numFmtId="0" fontId="12" fillId="0" borderId="0" xfId="0" applyFont="1" applyAlignment="1">
      <alignment horizontal="left" vertical="top" wrapText="1"/>
    </xf>
    <xf numFmtId="0" fontId="3" fillId="0" borderId="0" xfId="0" applyFont="1" applyAlignment="1">
      <alignment horizontal="left" vertical="top"/>
    </xf>
    <xf numFmtId="0" fontId="12" fillId="0" borderId="0" xfId="0" applyFont="1" applyAlignment="1">
      <alignment horizontal="left" vertical="top"/>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8" xfId="0" applyFont="1" applyBorder="1" applyAlignment="1">
      <alignment vertical="top" wrapText="1"/>
    </xf>
    <xf numFmtId="0" fontId="12" fillId="0" borderId="2" xfId="0" applyFont="1" applyBorder="1" applyAlignment="1">
      <alignment vertical="top" wrapText="1"/>
    </xf>
    <xf numFmtId="0" fontId="12" fillId="0" borderId="13" xfId="0" applyFont="1" applyBorder="1" applyAlignment="1">
      <alignment vertical="top" wrapText="1"/>
    </xf>
    <xf numFmtId="0" fontId="16" fillId="3" borderId="1" xfId="0" applyFont="1" applyFill="1" applyBorder="1" applyAlignment="1">
      <alignment horizontal="center" vertical="top" wrapText="1"/>
    </xf>
    <xf numFmtId="0" fontId="12" fillId="0" borderId="1" xfId="0" applyFont="1" applyBorder="1" applyAlignment="1">
      <alignment horizontal="left" vertical="top"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4" xfId="0" applyFont="1" applyBorder="1" applyAlignment="1">
      <alignment vertical="center" wrapText="1"/>
    </xf>
    <xf numFmtId="0" fontId="15" fillId="0" borderId="11" xfId="0" applyFont="1" applyBorder="1" applyAlignment="1">
      <alignmen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0" xfId="0" applyFont="1" applyAlignment="1">
      <alignment horizontal="left" vertical="center" wrapText="1"/>
    </xf>
    <xf numFmtId="0" fontId="15" fillId="0" borderId="31" xfId="0" applyFont="1" applyBorder="1" applyAlignment="1">
      <alignment horizontal="left" vertical="center" wrapText="1"/>
    </xf>
    <xf numFmtId="0" fontId="15" fillId="0" borderId="2" xfId="0" applyFont="1" applyBorder="1" applyAlignment="1">
      <alignment horizontal="left" vertical="center" wrapText="1"/>
    </xf>
    <xf numFmtId="0" fontId="15" fillId="0" borderId="32"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22"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6" xfId="0" applyFont="1" applyBorder="1" applyAlignment="1">
      <alignment vertical="center" wrapText="1"/>
    </xf>
    <xf numFmtId="0" fontId="15" fillId="0" borderId="15" xfId="0" applyFont="1" applyBorder="1" applyAlignment="1">
      <alignment horizontal="center" vertical="center" wrapText="1"/>
    </xf>
    <xf numFmtId="0" fontId="15" fillId="0" borderId="7" xfId="0" applyFont="1" applyBorder="1" applyAlignment="1">
      <alignment horizontal="left" vertical="center" wrapText="1"/>
    </xf>
    <xf numFmtId="0" fontId="15" fillId="0" borderId="13" xfId="0" applyFont="1" applyBorder="1" applyAlignment="1">
      <alignment horizontal="left" vertical="center" wrapText="1"/>
    </xf>
    <xf numFmtId="0" fontId="22" fillId="0" borderId="1" xfId="0" applyFont="1" applyBorder="1" applyAlignment="1">
      <alignment vertical="center" wrapText="1"/>
    </xf>
    <xf numFmtId="0" fontId="15" fillId="0" borderId="12" xfId="0" applyFont="1" applyBorder="1" applyAlignment="1">
      <alignment vertical="center" wrapText="1"/>
    </xf>
    <xf numFmtId="0" fontId="19" fillId="0" borderId="1" xfId="0" applyFont="1" applyBorder="1" applyAlignment="1">
      <alignment vertical="center" wrapText="1"/>
    </xf>
    <xf numFmtId="0" fontId="19" fillId="0" borderId="14" xfId="0" applyFont="1" applyBorder="1" applyAlignment="1">
      <alignment vertical="center" wrapText="1"/>
    </xf>
    <xf numFmtId="0" fontId="19" fillId="0" borderId="0" xfId="0" applyFont="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9" fillId="0" borderId="14" xfId="0" applyFont="1" applyBorder="1" applyAlignment="1">
      <alignment horizontal="left" vertical="center" wrapText="1"/>
    </xf>
    <xf numFmtId="0" fontId="19" fillId="0" borderId="16" xfId="0" applyFont="1" applyBorder="1" applyAlignment="1">
      <alignment horizontal="left" vertical="center" wrapText="1"/>
    </xf>
    <xf numFmtId="0" fontId="19" fillId="0" borderId="15"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wrapText="1"/>
    </xf>
    <xf numFmtId="0" fontId="15" fillId="0" borderId="12" xfId="0" applyFont="1" applyBorder="1"/>
    <xf numFmtId="0" fontId="15" fillId="0" borderId="12" xfId="0" applyFont="1" applyBorder="1" applyAlignment="1">
      <alignment wrapText="1"/>
    </xf>
    <xf numFmtId="0" fontId="12" fillId="4" borderId="1"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top" wrapText="1"/>
    </xf>
    <xf numFmtId="0" fontId="12" fillId="0" borderId="10" xfId="0" applyFont="1" applyBorder="1" applyAlignment="1">
      <alignment horizontal="left" vertical="top" wrapText="1"/>
    </xf>
    <xf numFmtId="0" fontId="12" fillId="0" borderId="12" xfId="0" applyFont="1" applyBorder="1" applyAlignment="1">
      <alignment horizontal="left" vertical="top" wrapText="1"/>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12" xfId="0" applyFont="1" applyBorder="1" applyAlignment="1">
      <alignment horizontal="left"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2" fillId="0" borderId="0" xfId="0" applyFont="1" applyAlignment="1">
      <alignment horizontal="center" vertical="center"/>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3" fillId="0" borderId="11"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top" wrapText="1"/>
    </xf>
    <xf numFmtId="0" fontId="12" fillId="0" borderId="16" xfId="0" applyFont="1" applyBorder="1" applyAlignment="1">
      <alignment horizontal="center" vertical="top" wrapText="1"/>
    </xf>
    <xf numFmtId="0" fontId="12" fillId="0" borderId="15" xfId="0" applyFont="1" applyBorder="1" applyAlignment="1">
      <alignment horizontal="center" vertical="top" wrapText="1"/>
    </xf>
    <xf numFmtId="0" fontId="12" fillId="0" borderId="14" xfId="0" applyFont="1" applyBorder="1" applyAlignment="1">
      <alignment vertical="center" wrapText="1"/>
    </xf>
    <xf numFmtId="0" fontId="12" fillId="0" borderId="15" xfId="0" applyFont="1" applyBorder="1" applyAlignment="1">
      <alignment vertical="center" wrapText="1"/>
    </xf>
    <xf numFmtId="164" fontId="12" fillId="0" borderId="0" xfId="0" applyNumberFormat="1" applyFont="1" applyAlignment="1">
      <alignment horizontal="left"/>
    </xf>
    <xf numFmtId="0" fontId="16" fillId="6" borderId="1" xfId="0" applyFont="1" applyFill="1" applyBorder="1" applyAlignment="1">
      <alignment horizontal="center" vertical="center" wrapText="1"/>
    </xf>
    <xf numFmtId="0" fontId="12" fillId="0" borderId="43" xfId="0" applyFont="1" applyBorder="1" applyAlignment="1">
      <alignment vertical="center" wrapText="1"/>
    </xf>
    <xf numFmtId="0" fontId="12" fillId="0" borderId="44" xfId="0" applyFont="1" applyBorder="1" applyAlignment="1">
      <alignment vertical="center" wrapText="1"/>
    </xf>
    <xf numFmtId="0" fontId="12" fillId="0" borderId="46" xfId="0" applyFont="1" applyBorder="1" applyAlignment="1">
      <alignment vertical="center" wrapText="1"/>
    </xf>
    <xf numFmtId="0" fontId="12" fillId="0" borderId="27"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4" fillId="0" borderId="1" xfId="0" applyFont="1" applyBorder="1" applyAlignment="1">
      <alignment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vertical="center" wrapText="1"/>
    </xf>
    <xf numFmtId="0" fontId="7" fillId="0" borderId="33" xfId="0" applyFont="1" applyBorder="1" applyAlignment="1">
      <alignment vertical="center" wrapText="1"/>
    </xf>
    <xf numFmtId="0" fontId="7" fillId="0" borderId="23" xfId="0" applyFont="1" applyBorder="1" applyAlignment="1">
      <alignment vertical="center" wrapText="1"/>
    </xf>
    <xf numFmtId="0" fontId="7" fillId="0" borderId="34" xfId="0" applyFont="1" applyBorder="1" applyAlignment="1">
      <alignment vertical="center" wrapText="1"/>
    </xf>
    <xf numFmtId="0" fontId="7" fillId="0" borderId="27"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0" fontId="12" fillId="0" borderId="0" xfId="0" applyFont="1" applyAlignment="1">
      <alignment horizontal="left" vertical="center"/>
    </xf>
    <xf numFmtId="0" fontId="12" fillId="12" borderId="1"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3</xdr:col>
      <xdr:colOff>889000</xdr:colOff>
      <xdr:row>21</xdr:row>
      <xdr:rowOff>31750</xdr:rowOff>
    </xdr:from>
    <xdr:to>
      <xdr:col>3</xdr:col>
      <xdr:colOff>1644650</xdr:colOff>
      <xdr:row>22</xdr:row>
      <xdr:rowOff>139700</xdr:rowOff>
    </xdr:to>
    <xdr:pic>
      <xdr:nvPicPr>
        <xdr:cNvPr id="2" name="Picture 1">
          <a:extLst>
            <a:ext uri="{FF2B5EF4-FFF2-40B4-BE49-F238E27FC236}">
              <a16:creationId xmlns:a16="http://schemas.microsoft.com/office/drawing/2014/main" id="{32003D64-86E0-DFEA-7EA5-476A019F6B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2150" y="5092700"/>
          <a:ext cx="7556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1397000</xdr:colOff>
      <xdr:row>16</xdr:row>
      <xdr:rowOff>1225550</xdr:rowOff>
    </xdr:from>
    <xdr:to>
      <xdr:col>3</xdr:col>
      <xdr:colOff>1314450</xdr:colOff>
      <xdr:row>25</xdr:row>
      <xdr:rowOff>146050</xdr:rowOff>
    </xdr:to>
    <xdr:pic>
      <xdr:nvPicPr>
        <xdr:cNvPr id="3" name="Picture 2">
          <a:extLst>
            <a:ext uri="{FF2B5EF4-FFF2-40B4-BE49-F238E27FC236}">
              <a16:creationId xmlns:a16="http://schemas.microsoft.com/office/drawing/2014/main" id="{7EDE657B-2856-1FAD-B1B7-3852699CAD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0" y="4368800"/>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1270000</xdr:colOff>
      <xdr:row>19</xdr:row>
      <xdr:rowOff>25400</xdr:rowOff>
    </xdr:from>
    <xdr:to>
      <xdr:col>2</xdr:col>
      <xdr:colOff>2025650</xdr:colOff>
      <xdr:row>20</xdr:row>
      <xdr:rowOff>152400</xdr:rowOff>
    </xdr:to>
    <xdr:pic>
      <xdr:nvPicPr>
        <xdr:cNvPr id="2" name="Picture 1">
          <a:extLst>
            <a:ext uri="{FF2B5EF4-FFF2-40B4-BE49-F238E27FC236}">
              <a16:creationId xmlns:a16="http://schemas.microsoft.com/office/drawing/2014/main" id="{20520984-79C8-49C5-BB25-552535513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6850" y="5784850"/>
          <a:ext cx="7556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16</xdr:row>
      <xdr:rowOff>342900</xdr:rowOff>
    </xdr:from>
    <xdr:to>
      <xdr:col>2</xdr:col>
      <xdr:colOff>1574800</xdr:colOff>
      <xdr:row>23</xdr:row>
      <xdr:rowOff>133350</xdr:rowOff>
    </xdr:to>
    <xdr:pic>
      <xdr:nvPicPr>
        <xdr:cNvPr id="3" name="Picture 2">
          <a:extLst>
            <a:ext uri="{FF2B5EF4-FFF2-40B4-BE49-F238E27FC236}">
              <a16:creationId xmlns:a16="http://schemas.microsoft.com/office/drawing/2014/main" id="{926CEF22-C50D-4AF2-95EE-915BB195F9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83050" y="5187950"/>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1149350</xdr:colOff>
      <xdr:row>40</xdr:row>
      <xdr:rowOff>12700</xdr:rowOff>
    </xdr:from>
    <xdr:to>
      <xdr:col>4</xdr:col>
      <xdr:colOff>374650</xdr:colOff>
      <xdr:row>41</xdr:row>
      <xdr:rowOff>158750</xdr:rowOff>
    </xdr:to>
    <xdr:pic>
      <xdr:nvPicPr>
        <xdr:cNvPr id="2" name="Picture 1">
          <a:extLst>
            <a:ext uri="{FF2B5EF4-FFF2-40B4-BE49-F238E27FC236}">
              <a16:creationId xmlns:a16="http://schemas.microsoft.com/office/drawing/2014/main" id="{48F7E12D-DD1C-4FC3-A8B7-2BE82686ED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0" y="9988550"/>
          <a:ext cx="7556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88900</xdr:colOff>
      <xdr:row>36</xdr:row>
      <xdr:rowOff>82550</xdr:rowOff>
    </xdr:from>
    <xdr:to>
      <xdr:col>4</xdr:col>
      <xdr:colOff>57150</xdr:colOff>
      <xdr:row>44</xdr:row>
      <xdr:rowOff>158750</xdr:rowOff>
    </xdr:to>
    <xdr:pic>
      <xdr:nvPicPr>
        <xdr:cNvPr id="3" name="Picture 2">
          <a:extLst>
            <a:ext uri="{FF2B5EF4-FFF2-40B4-BE49-F238E27FC236}">
              <a16:creationId xmlns:a16="http://schemas.microsoft.com/office/drawing/2014/main" id="{003D413E-7733-4CDA-8C9B-5C647E51A8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0900" y="9347200"/>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2187222</xdr:colOff>
      <xdr:row>31</xdr:row>
      <xdr:rowOff>134055</xdr:rowOff>
    </xdr:from>
    <xdr:to>
      <xdr:col>6</xdr:col>
      <xdr:colOff>177094</xdr:colOff>
      <xdr:row>33</xdr:row>
      <xdr:rowOff>153105</xdr:rowOff>
    </xdr:to>
    <xdr:pic>
      <xdr:nvPicPr>
        <xdr:cNvPr id="2" name="Picture 1">
          <a:extLst>
            <a:ext uri="{FF2B5EF4-FFF2-40B4-BE49-F238E27FC236}">
              <a16:creationId xmlns:a16="http://schemas.microsoft.com/office/drawing/2014/main" id="{C3F151BC-7EEA-4329-B28B-A5423CCD62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4444" y="6237111"/>
          <a:ext cx="755650" cy="371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1030111</xdr:colOff>
      <xdr:row>28</xdr:row>
      <xdr:rowOff>126999</xdr:rowOff>
    </xdr:from>
    <xdr:to>
      <xdr:col>5</xdr:col>
      <xdr:colOff>2528711</xdr:colOff>
      <xdr:row>37</xdr:row>
      <xdr:rowOff>38099</xdr:rowOff>
    </xdr:to>
    <xdr:pic>
      <xdr:nvPicPr>
        <xdr:cNvPr id="3" name="Picture 2">
          <a:extLst>
            <a:ext uri="{FF2B5EF4-FFF2-40B4-BE49-F238E27FC236}">
              <a16:creationId xmlns:a16="http://schemas.microsoft.com/office/drawing/2014/main" id="{D4886609-0A2C-469A-89E4-246F8A40D9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27333" y="5700888"/>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1135945</xdr:colOff>
      <xdr:row>28</xdr:row>
      <xdr:rowOff>141111</xdr:rowOff>
    </xdr:from>
    <xdr:to>
      <xdr:col>6</xdr:col>
      <xdr:colOff>233540</xdr:colOff>
      <xdr:row>30</xdr:row>
      <xdr:rowOff>153105</xdr:rowOff>
    </xdr:to>
    <xdr:pic>
      <xdr:nvPicPr>
        <xdr:cNvPr id="2" name="Picture 1">
          <a:extLst>
            <a:ext uri="{FF2B5EF4-FFF2-40B4-BE49-F238E27FC236}">
              <a16:creationId xmlns:a16="http://schemas.microsoft.com/office/drawing/2014/main" id="{8B954AF7-4F75-4901-8019-408057B364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3834" y="6011333"/>
          <a:ext cx="755650" cy="364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155222</xdr:colOff>
      <xdr:row>25</xdr:row>
      <xdr:rowOff>77610</xdr:rowOff>
    </xdr:from>
    <xdr:to>
      <xdr:col>5</xdr:col>
      <xdr:colOff>1653822</xdr:colOff>
      <xdr:row>33</xdr:row>
      <xdr:rowOff>165099</xdr:rowOff>
    </xdr:to>
    <xdr:pic>
      <xdr:nvPicPr>
        <xdr:cNvPr id="3" name="Picture 2">
          <a:extLst>
            <a:ext uri="{FF2B5EF4-FFF2-40B4-BE49-F238E27FC236}">
              <a16:creationId xmlns:a16="http://schemas.microsoft.com/office/drawing/2014/main" id="{A8AA3ED4-B00B-47A1-9C80-EF51136E74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3111" y="5418666"/>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1305278</xdr:colOff>
      <xdr:row>25</xdr:row>
      <xdr:rowOff>0</xdr:rowOff>
    </xdr:from>
    <xdr:to>
      <xdr:col>7</xdr:col>
      <xdr:colOff>748595</xdr:colOff>
      <xdr:row>27</xdr:row>
      <xdr:rowOff>4940</xdr:rowOff>
    </xdr:to>
    <xdr:pic>
      <xdr:nvPicPr>
        <xdr:cNvPr id="3" name="Picture 2">
          <a:extLst>
            <a:ext uri="{FF2B5EF4-FFF2-40B4-BE49-F238E27FC236}">
              <a16:creationId xmlns:a16="http://schemas.microsoft.com/office/drawing/2014/main" id="{A1A025B7-5E0E-4E06-A4F9-CA9B154A58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5389" y="5531556"/>
          <a:ext cx="755650" cy="357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183444</xdr:colOff>
      <xdr:row>21</xdr:row>
      <xdr:rowOff>148167</xdr:rowOff>
    </xdr:from>
    <xdr:to>
      <xdr:col>7</xdr:col>
      <xdr:colOff>369711</xdr:colOff>
      <xdr:row>30</xdr:row>
      <xdr:rowOff>59267</xdr:rowOff>
    </xdr:to>
    <xdr:pic>
      <xdr:nvPicPr>
        <xdr:cNvPr id="4" name="Picture 3">
          <a:extLst>
            <a:ext uri="{FF2B5EF4-FFF2-40B4-BE49-F238E27FC236}">
              <a16:creationId xmlns:a16="http://schemas.microsoft.com/office/drawing/2014/main" id="{4CF67A48-8106-4006-B738-97B2DC1E51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3555" y="4974167"/>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1594555</xdr:colOff>
      <xdr:row>26</xdr:row>
      <xdr:rowOff>28222</xdr:rowOff>
    </xdr:from>
    <xdr:to>
      <xdr:col>6</xdr:col>
      <xdr:colOff>748594</xdr:colOff>
      <xdr:row>27</xdr:row>
      <xdr:rowOff>153106</xdr:rowOff>
    </xdr:to>
    <xdr:pic>
      <xdr:nvPicPr>
        <xdr:cNvPr id="2" name="Picture 1">
          <a:extLst>
            <a:ext uri="{FF2B5EF4-FFF2-40B4-BE49-F238E27FC236}">
              <a16:creationId xmlns:a16="http://schemas.microsoft.com/office/drawing/2014/main" id="{5137F04E-674B-4C91-A2CA-53E2ED7FC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9555" y="5348111"/>
          <a:ext cx="755650" cy="301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437445</xdr:colOff>
      <xdr:row>22</xdr:row>
      <xdr:rowOff>141112</xdr:rowOff>
    </xdr:from>
    <xdr:to>
      <xdr:col>6</xdr:col>
      <xdr:colOff>334434</xdr:colOff>
      <xdr:row>31</xdr:row>
      <xdr:rowOff>52212</xdr:rowOff>
    </xdr:to>
    <xdr:pic>
      <xdr:nvPicPr>
        <xdr:cNvPr id="3" name="Picture 2">
          <a:extLst>
            <a:ext uri="{FF2B5EF4-FFF2-40B4-BE49-F238E27FC236}">
              <a16:creationId xmlns:a16="http://schemas.microsoft.com/office/drawing/2014/main" id="{B193BAB9-5776-4F31-8825-9A4304F0EE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2445" y="4755445"/>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1192389</xdr:colOff>
      <xdr:row>22</xdr:row>
      <xdr:rowOff>134056</xdr:rowOff>
    </xdr:from>
    <xdr:to>
      <xdr:col>9</xdr:col>
      <xdr:colOff>515761</xdr:colOff>
      <xdr:row>24</xdr:row>
      <xdr:rowOff>138995</xdr:rowOff>
    </xdr:to>
    <xdr:pic>
      <xdr:nvPicPr>
        <xdr:cNvPr id="2" name="Picture 1">
          <a:extLst>
            <a:ext uri="{FF2B5EF4-FFF2-40B4-BE49-F238E27FC236}">
              <a16:creationId xmlns:a16="http://schemas.microsoft.com/office/drawing/2014/main" id="{84EB1EEC-8E8C-4042-9E0C-605E544CD0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5833" y="7577667"/>
          <a:ext cx="755650" cy="357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7055</xdr:colOff>
      <xdr:row>19</xdr:row>
      <xdr:rowOff>134056</xdr:rowOff>
    </xdr:from>
    <xdr:to>
      <xdr:col>9</xdr:col>
      <xdr:colOff>193322</xdr:colOff>
      <xdr:row>28</xdr:row>
      <xdr:rowOff>45156</xdr:rowOff>
    </xdr:to>
    <xdr:pic>
      <xdr:nvPicPr>
        <xdr:cNvPr id="4" name="Picture 3">
          <a:extLst>
            <a:ext uri="{FF2B5EF4-FFF2-40B4-BE49-F238E27FC236}">
              <a16:creationId xmlns:a16="http://schemas.microsoft.com/office/drawing/2014/main" id="{82103DC0-52EC-4409-AE9D-8B6EA30BF7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81833" y="5637389"/>
          <a:ext cx="14986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75"/>
  <sheetViews>
    <sheetView topLeftCell="A61" workbookViewId="0">
      <selection activeCell="A7" sqref="A7"/>
    </sheetView>
  </sheetViews>
  <sheetFormatPr defaultColWidth="9" defaultRowHeight="14" x14ac:dyDescent="0.3"/>
  <cols>
    <col min="1" max="1" width="5.58203125" style="3" customWidth="1"/>
    <col min="2" max="2" width="65.58203125" style="3" customWidth="1"/>
    <col min="3" max="6" width="6.58203125" style="3" customWidth="1"/>
    <col min="7" max="16384" width="9" style="3"/>
  </cols>
  <sheetData>
    <row r="1" spans="1:7" ht="17.5" x14ac:dyDescent="0.3">
      <c r="A1" s="180" t="s">
        <v>546</v>
      </c>
      <c r="B1" s="180"/>
      <c r="C1" s="180"/>
      <c r="D1" s="180"/>
      <c r="E1" s="180"/>
      <c r="F1" s="180"/>
    </row>
    <row r="2" spans="1:7" ht="27" customHeight="1" thickBot="1" x14ac:dyDescent="0.35">
      <c r="A2" s="185" t="s">
        <v>547</v>
      </c>
      <c r="B2" s="185"/>
      <c r="C2" s="185"/>
      <c r="D2" s="185"/>
      <c r="E2" s="185"/>
      <c r="F2" s="185"/>
    </row>
    <row r="3" spans="1:7" ht="9.75" customHeight="1" thickTop="1" x14ac:dyDescent="0.3">
      <c r="A3" s="4"/>
      <c r="B3" s="4"/>
      <c r="C3" s="4"/>
      <c r="D3" s="4"/>
      <c r="E3" s="4"/>
      <c r="F3" s="4"/>
    </row>
    <row r="4" spans="1:7" ht="15.5" x14ac:dyDescent="0.3">
      <c r="A4" s="181" t="s">
        <v>192</v>
      </c>
      <c r="B4" s="181"/>
      <c r="C4" s="181"/>
      <c r="D4" s="181"/>
      <c r="E4" s="181"/>
      <c r="F4" s="181"/>
    </row>
    <row r="5" spans="1:7" ht="15.5" x14ac:dyDescent="0.3">
      <c r="A5" s="182" t="s">
        <v>193</v>
      </c>
      <c r="B5" s="182"/>
      <c r="C5" s="182"/>
      <c r="D5" s="182"/>
      <c r="E5" s="182"/>
      <c r="F5" s="182"/>
    </row>
    <row r="6" spans="1:7" ht="15.5" x14ac:dyDescent="0.3">
      <c r="A6" s="181" t="s">
        <v>548</v>
      </c>
      <c r="B6" s="181"/>
      <c r="C6" s="181"/>
      <c r="D6" s="181"/>
      <c r="E6" s="181"/>
      <c r="F6" s="181"/>
    </row>
    <row r="7" spans="1:7" ht="12" customHeight="1" x14ac:dyDescent="0.3">
      <c r="A7" s="5"/>
    </row>
    <row r="8" spans="1:7" x14ac:dyDescent="0.3">
      <c r="A8" s="186" t="s">
        <v>24</v>
      </c>
      <c r="B8" s="186" t="s">
        <v>25</v>
      </c>
      <c r="C8" s="186" t="s">
        <v>194</v>
      </c>
      <c r="D8" s="186"/>
      <c r="E8" s="186"/>
      <c r="F8" s="186"/>
    </row>
    <row r="9" spans="1:7" x14ac:dyDescent="0.3">
      <c r="A9" s="186"/>
      <c r="B9" s="186"/>
      <c r="C9" s="41">
        <v>1</v>
      </c>
      <c r="D9" s="6">
        <v>2</v>
      </c>
      <c r="E9" s="6">
        <v>3</v>
      </c>
      <c r="F9" s="6">
        <v>4</v>
      </c>
    </row>
    <row r="10" spans="1:7" ht="20.149999999999999" customHeight="1" x14ac:dyDescent="0.3">
      <c r="A10" s="7" t="s">
        <v>39</v>
      </c>
      <c r="B10" s="8" t="s">
        <v>40</v>
      </c>
      <c r="C10" s="9"/>
      <c r="D10" s="10"/>
      <c r="E10" s="10"/>
      <c r="F10" s="10"/>
      <c r="G10" s="16"/>
    </row>
    <row r="11" spans="1:7" ht="30" customHeight="1" x14ac:dyDescent="0.3">
      <c r="A11" s="11">
        <v>1</v>
      </c>
      <c r="B11" s="12" t="s">
        <v>41</v>
      </c>
      <c r="C11" s="11"/>
      <c r="D11" s="10"/>
      <c r="E11" s="10"/>
      <c r="F11" s="8"/>
      <c r="G11" s="16"/>
    </row>
    <row r="12" spans="1:7" ht="48" customHeight="1" x14ac:dyDescent="0.3">
      <c r="A12" s="11">
        <v>2</v>
      </c>
      <c r="B12" s="12" t="s">
        <v>415</v>
      </c>
      <c r="C12" s="11"/>
      <c r="D12" s="10"/>
      <c r="E12" s="13"/>
      <c r="F12" s="10"/>
    </row>
    <row r="13" spans="1:7" ht="48" customHeight="1" x14ac:dyDescent="0.3">
      <c r="A13" s="11">
        <v>3</v>
      </c>
      <c r="B13" s="12" t="s">
        <v>43</v>
      </c>
      <c r="C13" s="11"/>
      <c r="D13" s="10"/>
      <c r="E13" s="10"/>
      <c r="F13" s="10"/>
    </row>
    <row r="14" spans="1:7" ht="20.149999999999999" customHeight="1" x14ac:dyDescent="0.3">
      <c r="A14" s="11">
        <v>4</v>
      </c>
      <c r="B14" s="12" t="s">
        <v>44</v>
      </c>
      <c r="C14" s="11"/>
      <c r="D14" s="10"/>
      <c r="E14" s="10"/>
      <c r="F14" s="10"/>
    </row>
    <row r="15" spans="1:7" ht="9" customHeight="1" x14ac:dyDescent="0.3"/>
    <row r="16" spans="1:7" ht="20.149999999999999" customHeight="1" x14ac:dyDescent="0.3">
      <c r="A16" s="7" t="s">
        <v>45</v>
      </c>
      <c r="B16" s="8" t="s">
        <v>46</v>
      </c>
      <c r="C16" s="9"/>
      <c r="D16" s="10"/>
      <c r="E16" s="10"/>
      <c r="F16" s="10"/>
    </row>
    <row r="17" spans="1:6" ht="30" customHeight="1" x14ac:dyDescent="0.3">
      <c r="A17" s="11">
        <v>1</v>
      </c>
      <c r="B17" s="12" t="s">
        <v>47</v>
      </c>
      <c r="C17" s="11"/>
      <c r="D17" s="10"/>
      <c r="E17" s="10"/>
      <c r="F17" s="10"/>
    </row>
    <row r="18" spans="1:6" ht="20.149999999999999" customHeight="1" x14ac:dyDescent="0.3">
      <c r="A18" s="11">
        <v>2</v>
      </c>
      <c r="B18" s="12" t="s">
        <v>48</v>
      </c>
      <c r="C18" s="11"/>
      <c r="D18" s="10"/>
      <c r="E18" s="10"/>
      <c r="F18" s="10"/>
    </row>
    <row r="19" spans="1:6" ht="30" customHeight="1" x14ac:dyDescent="0.3">
      <c r="A19" s="11">
        <v>3</v>
      </c>
      <c r="B19" s="12" t="s">
        <v>49</v>
      </c>
      <c r="C19" s="11"/>
      <c r="D19" s="10"/>
      <c r="E19" s="10"/>
      <c r="F19" s="10"/>
    </row>
    <row r="20" spans="1:6" ht="30" customHeight="1" x14ac:dyDescent="0.3">
      <c r="A20" s="11">
        <v>4</v>
      </c>
      <c r="B20" s="12" t="s">
        <v>50</v>
      </c>
      <c r="C20" s="11"/>
      <c r="D20" s="10"/>
      <c r="E20" s="10"/>
      <c r="F20" s="10"/>
    </row>
    <row r="21" spans="1:6" ht="9" customHeight="1" x14ac:dyDescent="0.3"/>
    <row r="22" spans="1:6" ht="20.149999999999999" customHeight="1" x14ac:dyDescent="0.3">
      <c r="A22" s="7" t="s">
        <v>51</v>
      </c>
      <c r="B22" s="8" t="s">
        <v>52</v>
      </c>
      <c r="C22" s="9"/>
      <c r="D22" s="10"/>
      <c r="E22" s="10"/>
      <c r="F22" s="10"/>
    </row>
    <row r="23" spans="1:6" ht="30" customHeight="1" x14ac:dyDescent="0.3">
      <c r="A23" s="11">
        <v>1</v>
      </c>
      <c r="B23" s="12" t="s">
        <v>53</v>
      </c>
      <c r="C23" s="11"/>
      <c r="D23" s="10"/>
      <c r="E23" s="10"/>
      <c r="F23" s="10"/>
    </row>
    <row r="24" spans="1:6" ht="30" customHeight="1" x14ac:dyDescent="0.3">
      <c r="A24" s="11">
        <v>2</v>
      </c>
      <c r="B24" s="12" t="s">
        <v>54</v>
      </c>
      <c r="C24" s="11"/>
      <c r="D24" s="10"/>
      <c r="E24" s="10"/>
      <c r="F24" s="10"/>
    </row>
    <row r="25" spans="1:6" ht="48" customHeight="1" x14ac:dyDescent="0.3">
      <c r="A25" s="11">
        <v>3</v>
      </c>
      <c r="B25" s="12" t="s">
        <v>55</v>
      </c>
      <c r="C25" s="11"/>
      <c r="D25" s="10"/>
      <c r="E25" s="10"/>
      <c r="F25" s="10"/>
    </row>
    <row r="26" spans="1:6" ht="30" customHeight="1" x14ac:dyDescent="0.3">
      <c r="A26" s="11">
        <v>4</v>
      </c>
      <c r="B26" s="12" t="s">
        <v>56</v>
      </c>
      <c r="C26" s="11"/>
      <c r="D26" s="10"/>
      <c r="E26" s="10"/>
      <c r="F26" s="10"/>
    </row>
    <row r="27" spans="1:6" ht="30" customHeight="1" x14ac:dyDescent="0.3">
      <c r="A27" s="11">
        <v>5</v>
      </c>
      <c r="B27" s="12" t="s">
        <v>57</v>
      </c>
      <c r="C27" s="11"/>
      <c r="D27" s="10"/>
      <c r="E27" s="10"/>
      <c r="F27" s="10"/>
    </row>
    <row r="28" spans="1:6" ht="48" customHeight="1" x14ac:dyDescent="0.3">
      <c r="A28" s="11">
        <v>6</v>
      </c>
      <c r="B28" s="12" t="s">
        <v>58</v>
      </c>
      <c r="C28" s="11"/>
      <c r="D28" s="10"/>
      <c r="E28" s="10"/>
      <c r="F28" s="10"/>
    </row>
    <row r="29" spans="1:6" ht="30" customHeight="1" x14ac:dyDescent="0.3">
      <c r="A29" s="11">
        <v>7</v>
      </c>
      <c r="B29" s="12" t="s">
        <v>416</v>
      </c>
      <c r="C29" s="11"/>
      <c r="D29" s="10"/>
      <c r="E29" s="10"/>
      <c r="F29" s="10"/>
    </row>
    <row r="30" spans="1:6" ht="30" customHeight="1" x14ac:dyDescent="0.3">
      <c r="A30" s="11">
        <v>8</v>
      </c>
      <c r="B30" s="12" t="s">
        <v>59</v>
      </c>
      <c r="C30" s="11"/>
      <c r="D30" s="10"/>
      <c r="E30" s="10"/>
      <c r="F30" s="10"/>
    </row>
    <row r="31" spans="1:6" ht="9" customHeight="1" x14ac:dyDescent="0.3"/>
    <row r="32" spans="1:6" ht="28" x14ac:dyDescent="0.3">
      <c r="A32" s="7" t="s">
        <v>60</v>
      </c>
      <c r="B32" s="8" t="s">
        <v>61</v>
      </c>
      <c r="C32" s="9"/>
      <c r="D32" s="10"/>
      <c r="E32" s="10"/>
      <c r="F32" s="10"/>
    </row>
    <row r="33" spans="1:6" ht="28" x14ac:dyDescent="0.3">
      <c r="A33" s="11">
        <v>1</v>
      </c>
      <c r="B33" s="12" t="s">
        <v>62</v>
      </c>
      <c r="C33" s="11"/>
      <c r="D33" s="10"/>
      <c r="E33" s="10"/>
      <c r="F33" s="10"/>
    </row>
    <row r="34" spans="1:6" ht="42" x14ac:dyDescent="0.3">
      <c r="A34" s="11">
        <v>2</v>
      </c>
      <c r="B34" s="12" t="s">
        <v>63</v>
      </c>
      <c r="C34" s="11"/>
      <c r="D34" s="10"/>
      <c r="E34" s="10"/>
      <c r="F34" s="10"/>
    </row>
    <row r="35" spans="1:6" ht="35.15" customHeight="1" x14ac:dyDescent="0.3">
      <c r="A35" s="11">
        <v>3</v>
      </c>
      <c r="B35" s="12" t="s">
        <v>64</v>
      </c>
      <c r="C35" s="11"/>
      <c r="D35" s="10"/>
      <c r="E35" s="10"/>
      <c r="F35" s="10"/>
    </row>
    <row r="36" spans="1:6" ht="42" x14ac:dyDescent="0.3">
      <c r="A36" s="11">
        <v>4</v>
      </c>
      <c r="B36" s="12" t="s">
        <v>65</v>
      </c>
      <c r="C36" s="11"/>
      <c r="D36" s="10"/>
      <c r="E36" s="10"/>
      <c r="F36" s="10"/>
    </row>
    <row r="37" spans="1:6" ht="9" customHeight="1" x14ac:dyDescent="0.3"/>
    <row r="38" spans="1:6" ht="28" x14ac:dyDescent="0.3">
      <c r="A38" s="7" t="s">
        <v>66</v>
      </c>
      <c r="B38" s="8" t="s">
        <v>67</v>
      </c>
      <c r="C38" s="9"/>
      <c r="D38" s="10"/>
      <c r="E38" s="10"/>
      <c r="F38" s="10"/>
    </row>
    <row r="39" spans="1:6" ht="20.149999999999999" customHeight="1" x14ac:dyDescent="0.3">
      <c r="A39" s="11">
        <v>1</v>
      </c>
      <c r="B39" s="12" t="s">
        <v>68</v>
      </c>
      <c r="C39" s="11"/>
      <c r="D39" s="10"/>
      <c r="E39" s="10"/>
      <c r="F39" s="10"/>
    </row>
    <row r="40" spans="1:6" ht="28" x14ac:dyDescent="0.3">
      <c r="A40" s="11">
        <v>2</v>
      </c>
      <c r="B40" s="12" t="s">
        <v>69</v>
      </c>
      <c r="C40" s="11"/>
      <c r="D40" s="10"/>
      <c r="E40" s="10"/>
      <c r="F40" s="10"/>
    </row>
    <row r="41" spans="1:6" ht="20.149999999999999" customHeight="1" x14ac:dyDescent="0.3">
      <c r="A41" s="11">
        <v>3</v>
      </c>
      <c r="B41" s="12" t="s">
        <v>70</v>
      </c>
      <c r="C41" s="11"/>
      <c r="D41" s="10"/>
      <c r="E41" s="10"/>
      <c r="F41" s="10"/>
    </row>
    <row r="42" spans="1:6" ht="9" customHeight="1" x14ac:dyDescent="0.3"/>
    <row r="43" spans="1:6" ht="28" x14ac:dyDescent="0.3">
      <c r="A43" s="7" t="s">
        <v>71</v>
      </c>
      <c r="B43" s="8" t="s">
        <v>72</v>
      </c>
      <c r="C43" s="9"/>
      <c r="D43" s="10"/>
      <c r="E43" s="10"/>
      <c r="F43" s="10"/>
    </row>
    <row r="44" spans="1:6" ht="48" customHeight="1" x14ac:dyDescent="0.3">
      <c r="A44" s="11">
        <v>1</v>
      </c>
      <c r="B44" s="12" t="s">
        <v>73</v>
      </c>
      <c r="C44" s="11"/>
      <c r="D44" s="10"/>
      <c r="E44" s="10"/>
      <c r="F44" s="10"/>
    </row>
    <row r="45" spans="1:6" ht="28" x14ac:dyDescent="0.3">
      <c r="A45" s="11">
        <v>2</v>
      </c>
      <c r="B45" s="12" t="s">
        <v>74</v>
      </c>
      <c r="C45" s="11"/>
      <c r="D45" s="10"/>
      <c r="E45" s="10"/>
      <c r="F45" s="10"/>
    </row>
    <row r="46" spans="1:6" ht="20.149999999999999" customHeight="1" x14ac:dyDescent="0.3">
      <c r="A46" s="11">
        <v>3</v>
      </c>
      <c r="B46" s="12" t="s">
        <v>75</v>
      </c>
      <c r="C46" s="11"/>
      <c r="D46" s="10"/>
      <c r="E46" s="10"/>
      <c r="F46" s="10"/>
    </row>
    <row r="47" spans="1:6" ht="20.149999999999999" customHeight="1" x14ac:dyDescent="0.3">
      <c r="A47" s="11">
        <v>4</v>
      </c>
      <c r="B47" s="12" t="s">
        <v>76</v>
      </c>
      <c r="C47" s="11"/>
      <c r="D47" s="10"/>
      <c r="E47" s="10"/>
      <c r="F47" s="10"/>
    </row>
    <row r="48" spans="1:6" ht="42" x14ac:dyDescent="0.3">
      <c r="A48" s="11">
        <v>5</v>
      </c>
      <c r="B48" s="12" t="s">
        <v>77</v>
      </c>
      <c r="C48" s="11"/>
      <c r="D48" s="10"/>
      <c r="E48" s="10"/>
      <c r="F48" s="10"/>
    </row>
    <row r="49" spans="1:6" ht="28" x14ac:dyDescent="0.3">
      <c r="A49" s="11">
        <v>6</v>
      </c>
      <c r="B49" s="12" t="s">
        <v>78</v>
      </c>
      <c r="C49" s="11"/>
      <c r="D49" s="10"/>
      <c r="E49" s="10"/>
      <c r="F49" s="10"/>
    </row>
    <row r="50" spans="1:6" ht="30" customHeight="1" x14ac:dyDescent="0.3">
      <c r="A50" s="11">
        <v>7</v>
      </c>
      <c r="B50" s="12" t="s">
        <v>79</v>
      </c>
      <c r="C50" s="11"/>
      <c r="D50" s="10"/>
      <c r="E50" s="10"/>
      <c r="F50" s="10"/>
    </row>
    <row r="51" spans="1:6" ht="9" customHeight="1" x14ac:dyDescent="0.3"/>
    <row r="52" spans="1:6" ht="28" x14ac:dyDescent="0.3">
      <c r="A52" s="7" t="s">
        <v>80</v>
      </c>
      <c r="B52" s="8" t="s">
        <v>81</v>
      </c>
      <c r="C52" s="9"/>
      <c r="D52" s="10"/>
      <c r="E52" s="10"/>
      <c r="F52" s="10"/>
    </row>
    <row r="53" spans="1:6" ht="30" customHeight="1" x14ac:dyDescent="0.3">
      <c r="A53" s="11">
        <v>1</v>
      </c>
      <c r="B53" s="12" t="s">
        <v>417</v>
      </c>
      <c r="C53" s="11"/>
      <c r="D53" s="10"/>
      <c r="E53" s="10"/>
      <c r="F53" s="10"/>
    </row>
    <row r="54" spans="1:6" ht="30" customHeight="1" x14ac:dyDescent="0.3">
      <c r="A54" s="11">
        <v>2</v>
      </c>
      <c r="B54" s="12" t="s">
        <v>418</v>
      </c>
      <c r="C54" s="11"/>
      <c r="D54" s="10"/>
      <c r="E54" s="10"/>
      <c r="F54" s="10"/>
    </row>
    <row r="55" spans="1:6" ht="30" customHeight="1" x14ac:dyDescent="0.3">
      <c r="A55" s="11">
        <v>3</v>
      </c>
      <c r="B55" s="12" t="s">
        <v>84</v>
      </c>
      <c r="C55" s="11"/>
      <c r="D55" s="10"/>
      <c r="E55" s="10"/>
      <c r="F55" s="10"/>
    </row>
    <row r="56" spans="1:6" ht="20.149999999999999" customHeight="1" x14ac:dyDescent="0.3">
      <c r="A56" s="11">
        <v>4</v>
      </c>
      <c r="B56" s="12" t="s">
        <v>85</v>
      </c>
      <c r="C56" s="11"/>
      <c r="D56" s="10"/>
      <c r="E56" s="10"/>
      <c r="F56" s="10"/>
    </row>
    <row r="57" spans="1:6" ht="30" customHeight="1" x14ac:dyDescent="0.3">
      <c r="A57" s="11">
        <v>5</v>
      </c>
      <c r="B57" s="12" t="s">
        <v>86</v>
      </c>
      <c r="C57" s="11"/>
      <c r="D57" s="10"/>
      <c r="E57" s="10"/>
      <c r="F57" s="10"/>
    </row>
    <row r="58" spans="1:6" ht="9" customHeight="1" x14ac:dyDescent="0.3">
      <c r="A58" s="14"/>
      <c r="B58" s="15"/>
      <c r="C58" s="16"/>
    </row>
    <row r="59" spans="1:6" ht="28" x14ac:dyDescent="0.3">
      <c r="A59" s="7" t="s">
        <v>87</v>
      </c>
      <c r="B59" s="8" t="s">
        <v>88</v>
      </c>
      <c r="C59" s="9"/>
      <c r="D59" s="10"/>
      <c r="E59" s="10"/>
      <c r="F59" s="10"/>
    </row>
    <row r="60" spans="1:6" ht="28" x14ac:dyDescent="0.3">
      <c r="A60" s="11">
        <v>1</v>
      </c>
      <c r="B60" s="12" t="s">
        <v>89</v>
      </c>
      <c r="C60" s="11"/>
      <c r="D60" s="10"/>
      <c r="E60" s="10"/>
      <c r="F60" s="10"/>
    </row>
    <row r="61" spans="1:6" ht="42" x14ac:dyDescent="0.3">
      <c r="A61" s="11">
        <v>2</v>
      </c>
      <c r="B61" s="12" t="s">
        <v>90</v>
      </c>
      <c r="C61" s="11"/>
      <c r="D61" s="10"/>
      <c r="E61" s="10"/>
      <c r="F61" s="10"/>
    </row>
    <row r="63" spans="1:6" x14ac:dyDescent="0.3">
      <c r="A63" s="17" t="s">
        <v>91</v>
      </c>
      <c r="B63" s="18"/>
      <c r="C63" s="18"/>
      <c r="D63" s="18"/>
      <c r="E63" s="18"/>
      <c r="F63" s="18"/>
    </row>
    <row r="64" spans="1:6" x14ac:dyDescent="0.3">
      <c r="A64" s="19" t="s">
        <v>92</v>
      </c>
      <c r="B64" s="183" t="s">
        <v>93</v>
      </c>
      <c r="C64" s="183"/>
      <c r="D64" s="183"/>
      <c r="E64" s="183"/>
      <c r="F64" s="183"/>
    </row>
    <row r="65" spans="1:6" x14ac:dyDescent="0.3">
      <c r="A65" s="19" t="s">
        <v>94</v>
      </c>
      <c r="B65" s="183" t="s">
        <v>95</v>
      </c>
      <c r="C65" s="183"/>
      <c r="D65" s="183"/>
      <c r="E65" s="183"/>
      <c r="F65" s="183"/>
    </row>
    <row r="66" spans="1:6" x14ac:dyDescent="0.3">
      <c r="A66" s="19" t="s">
        <v>96</v>
      </c>
      <c r="B66" s="183" t="s">
        <v>97</v>
      </c>
      <c r="C66" s="183"/>
      <c r="D66" s="183"/>
      <c r="E66" s="183"/>
      <c r="F66" s="183"/>
    </row>
    <row r="67" spans="1:6" x14ac:dyDescent="0.3">
      <c r="A67" s="19" t="s">
        <v>98</v>
      </c>
      <c r="B67" s="184" t="s">
        <v>99</v>
      </c>
      <c r="C67" s="184"/>
      <c r="D67" s="184"/>
      <c r="E67" s="184"/>
      <c r="F67" s="184"/>
    </row>
    <row r="68" spans="1:6" x14ac:dyDescent="0.3">
      <c r="A68" s="18" t="s">
        <v>454</v>
      </c>
      <c r="B68" s="18"/>
      <c r="C68" s="18"/>
      <c r="D68" s="18"/>
      <c r="E68" s="18"/>
      <c r="F68" s="18"/>
    </row>
    <row r="70" spans="1:6" x14ac:dyDescent="0.3">
      <c r="A70" s="18" t="s">
        <v>406</v>
      </c>
      <c r="B70" s="18"/>
    </row>
    <row r="71" spans="1:6" x14ac:dyDescent="0.3">
      <c r="A71" s="18">
        <v>1</v>
      </c>
      <c r="B71" s="18" t="s">
        <v>407</v>
      </c>
    </row>
    <row r="72" spans="1:6" x14ac:dyDescent="0.3">
      <c r="A72" s="18">
        <v>2</v>
      </c>
      <c r="B72" s="18" t="s">
        <v>408</v>
      </c>
    </row>
    <row r="73" spans="1:6" x14ac:dyDescent="0.3">
      <c r="A73" s="18">
        <v>3</v>
      </c>
      <c r="B73" s="18" t="s">
        <v>409</v>
      </c>
    </row>
    <row r="74" spans="1:6" x14ac:dyDescent="0.3">
      <c r="A74" s="18">
        <v>4</v>
      </c>
      <c r="B74" s="18" t="s">
        <v>410</v>
      </c>
    </row>
    <row r="75" spans="1:6" x14ac:dyDescent="0.3">
      <c r="A75" s="18">
        <v>5</v>
      </c>
      <c r="B75" s="18" t="s">
        <v>411</v>
      </c>
    </row>
  </sheetData>
  <mergeCells count="12">
    <mergeCell ref="B67:F67"/>
    <mergeCell ref="A2:F2"/>
    <mergeCell ref="A8:A9"/>
    <mergeCell ref="B8:B9"/>
    <mergeCell ref="C8:F8"/>
    <mergeCell ref="B64:F64"/>
    <mergeCell ref="B65:F65"/>
    <mergeCell ref="A1:F1"/>
    <mergeCell ref="A4:F4"/>
    <mergeCell ref="A5:F5"/>
    <mergeCell ref="A6:F6"/>
    <mergeCell ref="B66:F66"/>
  </mergeCells>
  <pageMargins left="0.70866141732283472" right="0.70866141732283472" top="0.74803149606299213" bottom="0.74803149606299213" header="0.31496062992125984" footer="0.31496062992125984"/>
  <pageSetup paperSize="9" scale="8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M64"/>
  <sheetViews>
    <sheetView topLeftCell="F12" zoomScale="90" zoomScaleNormal="90" workbookViewId="0">
      <selection activeCell="N53" sqref="N53"/>
    </sheetView>
  </sheetViews>
  <sheetFormatPr defaultColWidth="9.08203125" defaultRowHeight="14" x14ac:dyDescent="0.3"/>
  <cols>
    <col min="1" max="1" width="5.75" style="3" customWidth="1"/>
    <col min="2" max="3" width="3.83203125" style="3" customWidth="1"/>
    <col min="4" max="4" width="22.9140625" style="3" customWidth="1"/>
    <col min="5" max="5" width="23.25" style="3" customWidth="1"/>
    <col min="6" max="6" width="31.83203125" style="3" customWidth="1"/>
    <col min="7" max="7" width="11" style="3" customWidth="1"/>
    <col min="8" max="8" width="8.83203125" style="3" customWidth="1"/>
    <col min="9" max="9" width="34.08203125" style="3" customWidth="1"/>
    <col min="10" max="10" width="11.25" style="3" customWidth="1"/>
    <col min="11" max="11" width="5" style="3" customWidth="1"/>
    <col min="12" max="12" width="27.83203125" style="3" customWidth="1"/>
    <col min="13" max="13" width="17.9140625" style="3" customWidth="1"/>
    <col min="14" max="16384" width="9.08203125" style="3"/>
  </cols>
  <sheetData>
    <row r="1" spans="1:13" x14ac:dyDescent="0.3">
      <c r="A1" s="267" t="s">
        <v>507</v>
      </c>
      <c r="B1" s="267"/>
      <c r="C1" s="267"/>
      <c r="D1" s="267"/>
      <c r="E1" s="267"/>
      <c r="F1" s="267"/>
      <c r="G1" s="267"/>
      <c r="H1" s="267"/>
      <c r="I1" s="267"/>
      <c r="J1" s="267"/>
      <c r="K1" s="267"/>
      <c r="L1" s="267"/>
      <c r="M1" s="267"/>
    </row>
    <row r="3" spans="1:13" ht="15.75" customHeight="1" x14ac:dyDescent="0.3">
      <c r="A3" s="31" t="s">
        <v>145</v>
      </c>
      <c r="B3" s="31"/>
      <c r="C3" s="31"/>
      <c r="D3" s="31"/>
      <c r="E3" s="31" t="s">
        <v>455</v>
      </c>
      <c r="F3" s="31"/>
      <c r="G3" s="31"/>
      <c r="H3" s="31"/>
      <c r="I3" s="31"/>
      <c r="J3" s="31"/>
      <c r="K3" s="31"/>
      <c r="L3" s="31"/>
      <c r="M3" s="31"/>
    </row>
    <row r="4" spans="1:13" ht="15.75" customHeight="1" x14ac:dyDescent="0.3">
      <c r="A4" s="31" t="s">
        <v>195</v>
      </c>
      <c r="B4" s="31"/>
      <c r="C4" s="31"/>
      <c r="D4" s="31"/>
      <c r="E4" s="31" t="s">
        <v>550</v>
      </c>
      <c r="F4" s="31"/>
      <c r="G4" s="31"/>
      <c r="H4" s="31"/>
      <c r="I4" s="31"/>
      <c r="J4" s="31"/>
      <c r="K4" s="31"/>
      <c r="L4" s="31"/>
      <c r="M4" s="31"/>
    </row>
    <row r="5" spans="1:13" ht="15.75" customHeight="1" x14ac:dyDescent="0.3">
      <c r="A5" s="31" t="s">
        <v>18</v>
      </c>
      <c r="B5" s="31"/>
      <c r="C5" s="31"/>
      <c r="D5" s="31"/>
      <c r="E5" s="31" t="s">
        <v>628</v>
      </c>
      <c r="F5" s="31"/>
      <c r="G5" s="31"/>
      <c r="H5" s="31"/>
      <c r="I5" s="31"/>
      <c r="J5" s="31"/>
      <c r="K5" s="31"/>
      <c r="L5" s="31"/>
      <c r="M5" s="31"/>
    </row>
    <row r="6" spans="1:13" ht="15.75" customHeight="1" x14ac:dyDescent="0.3">
      <c r="A6" s="31" t="s">
        <v>142</v>
      </c>
      <c r="B6" s="31"/>
      <c r="C6" s="31"/>
      <c r="D6" s="31"/>
      <c r="E6" s="31" t="s">
        <v>468</v>
      </c>
      <c r="F6" s="31"/>
      <c r="G6" s="31"/>
      <c r="H6" s="31"/>
      <c r="I6" s="31"/>
      <c r="J6" s="31"/>
      <c r="K6" s="31"/>
      <c r="L6" s="31"/>
      <c r="M6" s="31"/>
    </row>
    <row r="7" spans="1:13" ht="24" customHeight="1" x14ac:dyDescent="0.3">
      <c r="A7" s="31" t="s">
        <v>196</v>
      </c>
      <c r="B7" s="31"/>
      <c r="C7" s="31"/>
      <c r="D7" s="31"/>
      <c r="E7" s="31" t="s">
        <v>584</v>
      </c>
      <c r="F7" s="31"/>
      <c r="G7" s="31"/>
      <c r="H7" s="31"/>
      <c r="I7" s="31"/>
      <c r="J7" s="31"/>
      <c r="K7" s="31"/>
      <c r="L7" s="31"/>
      <c r="M7" s="31"/>
    </row>
    <row r="8" spans="1:13" ht="16.5" customHeight="1" x14ac:dyDescent="0.3">
      <c r="A8" s="31" t="s">
        <v>101</v>
      </c>
      <c r="B8" s="31"/>
      <c r="C8" s="31"/>
      <c r="D8" s="31"/>
      <c r="E8" s="31" t="s">
        <v>561</v>
      </c>
      <c r="F8" s="31"/>
      <c r="G8" s="31"/>
      <c r="H8" s="31"/>
      <c r="I8" s="31"/>
      <c r="J8" s="31"/>
      <c r="K8" s="31"/>
      <c r="L8" s="31"/>
      <c r="M8" s="31"/>
    </row>
    <row r="9" spans="1:13" ht="15" customHeight="1" x14ac:dyDescent="0.3">
      <c r="A9" s="249" t="s">
        <v>121</v>
      </c>
      <c r="B9" s="268" t="s">
        <v>146</v>
      </c>
      <c r="C9" s="269"/>
      <c r="D9" s="270"/>
      <c r="E9" s="249" t="s">
        <v>147</v>
      </c>
      <c r="F9" s="248" t="s">
        <v>148</v>
      </c>
      <c r="G9" s="248"/>
      <c r="H9" s="248"/>
      <c r="I9" s="248" t="s">
        <v>149</v>
      </c>
      <c r="J9" s="248"/>
      <c r="K9" s="251" t="s">
        <v>150</v>
      </c>
      <c r="L9" s="248" t="s">
        <v>151</v>
      </c>
      <c r="M9" s="248"/>
    </row>
    <row r="10" spans="1:13" ht="28" x14ac:dyDescent="0.3">
      <c r="A10" s="250"/>
      <c r="B10" s="271"/>
      <c r="C10" s="272"/>
      <c r="D10" s="273"/>
      <c r="E10" s="250"/>
      <c r="F10" s="141" t="s">
        <v>152</v>
      </c>
      <c r="G10" s="142" t="s">
        <v>153</v>
      </c>
      <c r="H10" s="141" t="s">
        <v>154</v>
      </c>
      <c r="I10" s="141" t="s">
        <v>152</v>
      </c>
      <c r="J10" s="141" t="s">
        <v>155</v>
      </c>
      <c r="K10" s="252"/>
      <c r="L10" s="141" t="s">
        <v>152</v>
      </c>
      <c r="M10" s="142" t="s">
        <v>156</v>
      </c>
    </row>
    <row r="11" spans="1:13" x14ac:dyDescent="0.3">
      <c r="A11" s="143" t="s">
        <v>107</v>
      </c>
      <c r="B11" s="274" t="s">
        <v>108</v>
      </c>
      <c r="C11" s="275"/>
      <c r="D11" s="276"/>
      <c r="E11" s="144" t="s">
        <v>109</v>
      </c>
      <c r="F11" s="141" t="s">
        <v>110</v>
      </c>
      <c r="G11" s="141" t="s">
        <v>129</v>
      </c>
      <c r="H11" s="141" t="s">
        <v>130</v>
      </c>
      <c r="I11" s="141" t="s">
        <v>131</v>
      </c>
      <c r="J11" s="141" t="s">
        <v>132</v>
      </c>
      <c r="K11" s="141" t="s">
        <v>157</v>
      </c>
      <c r="L11" s="141" t="s">
        <v>158</v>
      </c>
      <c r="M11" s="141" t="s">
        <v>159</v>
      </c>
    </row>
    <row r="12" spans="1:13" ht="56.5" customHeight="1" thickBot="1" x14ac:dyDescent="0.35">
      <c r="A12" s="77">
        <v>1</v>
      </c>
      <c r="B12" s="277" t="s">
        <v>633</v>
      </c>
      <c r="C12" s="278"/>
      <c r="D12" s="279"/>
      <c r="E12" s="78"/>
      <c r="F12" s="73"/>
      <c r="G12" s="73"/>
      <c r="H12" s="73"/>
      <c r="I12" s="73"/>
      <c r="J12" s="73"/>
      <c r="K12" s="73"/>
      <c r="L12" s="73"/>
      <c r="M12" s="73"/>
    </row>
    <row r="13" spans="1:13" ht="49.5" customHeight="1" thickBot="1" x14ac:dyDescent="0.35">
      <c r="A13" s="77"/>
      <c r="B13" s="277" t="s">
        <v>581</v>
      </c>
      <c r="C13" s="278"/>
      <c r="D13" s="279"/>
      <c r="E13" s="167" t="s">
        <v>572</v>
      </c>
      <c r="F13" s="177" t="s">
        <v>617</v>
      </c>
      <c r="G13" s="26" t="s">
        <v>629</v>
      </c>
      <c r="H13" s="26" t="s">
        <v>582</v>
      </c>
      <c r="I13" s="175" t="s">
        <v>613</v>
      </c>
      <c r="J13" s="26" t="s">
        <v>464</v>
      </c>
      <c r="K13" s="73" t="s">
        <v>51</v>
      </c>
      <c r="L13" s="177" t="s">
        <v>619</v>
      </c>
      <c r="M13" s="26" t="s">
        <v>587</v>
      </c>
    </row>
    <row r="14" spans="1:13" ht="39.5" customHeight="1" thickBot="1" x14ac:dyDescent="0.35">
      <c r="A14" s="77"/>
      <c r="B14" s="170"/>
      <c r="C14" s="88"/>
      <c r="D14" s="89"/>
      <c r="E14" s="168"/>
      <c r="F14" s="178" t="s">
        <v>612</v>
      </c>
      <c r="G14" s="26" t="s">
        <v>630</v>
      </c>
      <c r="H14" s="26" t="s">
        <v>582</v>
      </c>
      <c r="I14" s="175" t="s">
        <v>614</v>
      </c>
      <c r="J14" s="26" t="s">
        <v>464</v>
      </c>
      <c r="K14" s="174"/>
      <c r="L14" s="178" t="s">
        <v>620</v>
      </c>
      <c r="M14" s="26" t="s">
        <v>587</v>
      </c>
    </row>
    <row r="15" spans="1:13" ht="40.5" customHeight="1" thickBot="1" x14ac:dyDescent="0.35">
      <c r="A15" s="77"/>
      <c r="B15" s="170"/>
      <c r="C15" s="88"/>
      <c r="D15" s="89"/>
      <c r="E15" s="168"/>
      <c r="F15" s="178" t="s">
        <v>618</v>
      </c>
      <c r="G15" s="26" t="s">
        <v>631</v>
      </c>
      <c r="H15" s="26" t="s">
        <v>582</v>
      </c>
      <c r="I15" s="175" t="s">
        <v>615</v>
      </c>
      <c r="J15" s="26" t="s">
        <v>475</v>
      </c>
      <c r="K15" s="174"/>
      <c r="L15" s="178" t="s">
        <v>621</v>
      </c>
      <c r="M15" s="26" t="s">
        <v>587</v>
      </c>
    </row>
    <row r="16" spans="1:13" ht="36.5" customHeight="1" thickBot="1" x14ac:dyDescent="0.35">
      <c r="A16" s="77"/>
      <c r="B16" s="170"/>
      <c r="C16" s="88"/>
      <c r="D16" s="89"/>
      <c r="E16" s="168"/>
      <c r="F16" s="178" t="s">
        <v>616</v>
      </c>
      <c r="G16" s="26" t="s">
        <v>632</v>
      </c>
      <c r="H16" s="26" t="s">
        <v>582</v>
      </c>
      <c r="I16" s="175" t="s">
        <v>612</v>
      </c>
      <c r="J16" s="26" t="s">
        <v>475</v>
      </c>
      <c r="K16" s="174"/>
      <c r="L16" s="178" t="s">
        <v>622</v>
      </c>
      <c r="M16" s="26" t="s">
        <v>587</v>
      </c>
    </row>
    <row r="17" spans="1:13" ht="30.5" customHeight="1" x14ac:dyDescent="0.3">
      <c r="A17" s="77"/>
      <c r="B17" s="170"/>
      <c r="C17" s="88"/>
      <c r="D17" s="89"/>
      <c r="E17" s="168"/>
      <c r="F17" s="173"/>
      <c r="G17" s="173"/>
      <c r="H17" s="173"/>
      <c r="I17" s="173"/>
      <c r="J17" s="173"/>
      <c r="K17" s="174"/>
      <c r="L17" s="173"/>
      <c r="M17" s="173"/>
    </row>
    <row r="18" spans="1:13" ht="30.5" customHeight="1" x14ac:dyDescent="0.3">
      <c r="A18" s="77"/>
      <c r="B18" s="253"/>
      <c r="C18" s="254"/>
      <c r="D18" s="255"/>
      <c r="E18" s="168" t="str">
        <f>'Form 8'!C15</f>
        <v>Cakupan layanan Kecamatan</v>
      </c>
      <c r="F18" s="168" t="str">
        <f>'Form 8'!D15</f>
        <v xml:space="preserve">cakupan pelayan di kecamatan terbatas </v>
      </c>
      <c r="G18" s="168" t="str">
        <f>'Form 8'!E15</f>
        <v>RSO.23.42.38.02</v>
      </c>
      <c r="H18" s="168" t="str">
        <f>'Form 8'!F15</f>
        <v>Kepala OPD</v>
      </c>
      <c r="I18" s="168" t="str">
        <f>'Form 8'!G15</f>
        <v>adanya dinas yang mengurusi izin terpadu</v>
      </c>
      <c r="J18" s="168" t="str">
        <f>'Form 8'!H15</f>
        <v>Internal, DPMPTSP</v>
      </c>
      <c r="K18" s="168" t="str">
        <f>'Form 8'!I15</f>
        <v>C</v>
      </c>
      <c r="L18" s="168" t="str">
        <f>'Form 8'!J15</f>
        <v xml:space="preserve">1. Banyak pertanyaan dari masyarakat cara mengurus perijinan
2. tidak bisa melayani semua urusan berkaitan dengan perijinan
3. menyediakan tempat untuk konsutasi publik
</v>
      </c>
      <c r="M18" s="168" t="str">
        <f>'Form 8'!K15</f>
        <v>1. Kepala Daerah
2. Masyarakat
3. OPD Terkait</v>
      </c>
    </row>
    <row r="19" spans="1:13" ht="75" hidden="1" customHeight="1" x14ac:dyDescent="0.3">
      <c r="A19" s="77"/>
      <c r="B19" s="262"/>
      <c r="C19" s="263"/>
      <c r="D19" s="264"/>
      <c r="E19" s="168"/>
      <c r="F19" s="26"/>
      <c r="G19" s="26"/>
      <c r="H19" s="26"/>
      <c r="I19" s="97"/>
      <c r="J19" s="73"/>
      <c r="K19" s="73"/>
      <c r="L19" s="26"/>
      <c r="M19" s="26"/>
    </row>
    <row r="20" spans="1:13" ht="75" hidden="1" customHeight="1" x14ac:dyDescent="0.3">
      <c r="A20" s="77"/>
      <c r="B20" s="256"/>
      <c r="C20" s="257"/>
      <c r="D20" s="258"/>
      <c r="E20" s="169"/>
      <c r="F20" s="96"/>
      <c r="G20" s="26"/>
      <c r="H20" s="26"/>
      <c r="I20" s="73"/>
      <c r="J20" s="73"/>
      <c r="K20" s="73"/>
      <c r="L20" s="26"/>
      <c r="M20" s="26"/>
    </row>
    <row r="21" spans="1:13" hidden="1" x14ac:dyDescent="0.3">
      <c r="A21" s="77"/>
      <c r="B21" s="259" t="s">
        <v>197</v>
      </c>
      <c r="C21" s="260"/>
      <c r="D21" s="261"/>
      <c r="E21" s="78"/>
      <c r="F21" s="73"/>
      <c r="G21" s="73"/>
      <c r="H21" s="73"/>
      <c r="I21" s="73"/>
      <c r="J21" s="73"/>
      <c r="K21" s="73"/>
      <c r="L21" s="73"/>
      <c r="M21" s="73"/>
    </row>
    <row r="22" spans="1:13" hidden="1" x14ac:dyDescent="0.3">
      <c r="A22" s="77"/>
      <c r="B22" s="79"/>
      <c r="C22" s="257"/>
      <c r="D22" s="258"/>
      <c r="E22" s="26"/>
      <c r="F22" s="73"/>
      <c r="G22" s="73"/>
      <c r="H22" s="73"/>
      <c r="I22" s="73"/>
      <c r="J22" s="73"/>
      <c r="K22" s="73"/>
      <c r="L22" s="73"/>
      <c r="M22" s="73"/>
    </row>
    <row r="23" spans="1:13" hidden="1" x14ac:dyDescent="0.3">
      <c r="A23" s="77"/>
      <c r="B23" s="80"/>
      <c r="C23" s="81" t="s">
        <v>198</v>
      </c>
      <c r="D23" s="78"/>
      <c r="E23" s="82"/>
      <c r="F23" s="73"/>
      <c r="G23" s="73"/>
      <c r="H23" s="73"/>
      <c r="I23" s="73"/>
      <c r="J23" s="73"/>
      <c r="K23" s="73"/>
      <c r="L23" s="73"/>
      <c r="M23" s="73"/>
    </row>
    <row r="24" spans="1:13" hidden="1" x14ac:dyDescent="0.3">
      <c r="A24" s="77"/>
      <c r="B24" s="80"/>
      <c r="C24" s="81" t="s">
        <v>107</v>
      </c>
      <c r="D24" s="83"/>
      <c r="E24" s="26"/>
      <c r="F24" s="73"/>
      <c r="G24" s="73"/>
      <c r="H24" s="73"/>
      <c r="I24" s="73"/>
      <c r="J24" s="73"/>
      <c r="K24" s="73"/>
      <c r="L24" s="73"/>
      <c r="M24" s="73"/>
    </row>
    <row r="25" spans="1:13" hidden="1" x14ac:dyDescent="0.3">
      <c r="A25" s="77"/>
      <c r="B25" s="80"/>
      <c r="C25" s="81"/>
      <c r="D25" s="73" t="s">
        <v>240</v>
      </c>
      <c r="E25" s="73"/>
      <c r="F25" s="73"/>
      <c r="G25" s="73"/>
      <c r="H25" s="73"/>
      <c r="I25" s="73"/>
      <c r="J25" s="73"/>
      <c r="K25" s="73"/>
      <c r="L25" s="73"/>
      <c r="M25" s="73"/>
    </row>
    <row r="26" spans="1:13" hidden="1" x14ac:dyDescent="0.3">
      <c r="A26" s="77"/>
      <c r="B26" s="80"/>
      <c r="C26" s="81"/>
      <c r="D26" s="84"/>
      <c r="E26" s="84"/>
      <c r="F26" s="73"/>
      <c r="G26" s="73"/>
      <c r="H26" s="73"/>
      <c r="I26" s="73"/>
      <c r="J26" s="73"/>
      <c r="K26" s="73"/>
      <c r="L26" s="73"/>
      <c r="M26" s="73"/>
    </row>
    <row r="27" spans="1:13" hidden="1" x14ac:dyDescent="0.3">
      <c r="A27" s="77"/>
      <c r="B27" s="80"/>
      <c r="C27" s="81"/>
      <c r="D27" s="84"/>
      <c r="E27" s="84"/>
      <c r="F27" s="73"/>
      <c r="G27" s="73"/>
      <c r="H27" s="73"/>
      <c r="I27" s="73"/>
      <c r="J27" s="73"/>
      <c r="K27" s="73"/>
      <c r="L27" s="73"/>
      <c r="M27" s="73"/>
    </row>
    <row r="28" spans="1:13" hidden="1" x14ac:dyDescent="0.3">
      <c r="A28" s="77"/>
      <c r="B28" s="80"/>
      <c r="C28" s="81"/>
      <c r="D28" s="84"/>
      <c r="E28" s="84"/>
      <c r="F28" s="73"/>
      <c r="G28" s="73"/>
      <c r="H28" s="73"/>
      <c r="I28" s="73"/>
      <c r="J28" s="73"/>
      <c r="K28" s="73"/>
      <c r="L28" s="73"/>
      <c r="M28" s="73"/>
    </row>
    <row r="29" spans="1:13" hidden="1" x14ac:dyDescent="0.3">
      <c r="A29" s="77"/>
      <c r="B29" s="80"/>
      <c r="C29" s="81"/>
      <c r="D29" s="84"/>
      <c r="E29" s="84"/>
      <c r="F29" s="73"/>
      <c r="G29" s="73"/>
      <c r="H29" s="73"/>
      <c r="I29" s="73"/>
      <c r="J29" s="73"/>
      <c r="K29" s="73"/>
      <c r="L29" s="73"/>
      <c r="M29" s="73"/>
    </row>
    <row r="30" spans="1:13" hidden="1" x14ac:dyDescent="0.3">
      <c r="A30" s="77"/>
      <c r="B30" s="80"/>
      <c r="C30" s="81"/>
      <c r="D30" s="84"/>
      <c r="E30" s="84"/>
      <c r="F30" s="73"/>
      <c r="G30" s="73"/>
      <c r="H30" s="73"/>
      <c r="I30" s="73"/>
      <c r="J30" s="73"/>
      <c r="K30" s="73"/>
      <c r="L30" s="73"/>
      <c r="M30" s="73"/>
    </row>
    <row r="31" spans="1:13" hidden="1" x14ac:dyDescent="0.3">
      <c r="A31" s="77"/>
      <c r="B31" s="80"/>
      <c r="C31" s="81"/>
      <c r="D31" s="85"/>
      <c r="E31" s="85"/>
      <c r="F31" s="73"/>
      <c r="G31" s="73"/>
      <c r="H31" s="73"/>
      <c r="I31" s="73"/>
      <c r="J31" s="73"/>
      <c r="K31" s="73"/>
      <c r="L31" s="73"/>
      <c r="M31" s="73"/>
    </row>
    <row r="32" spans="1:13" hidden="1" x14ac:dyDescent="0.3">
      <c r="A32" s="77"/>
      <c r="B32" s="80"/>
      <c r="C32" s="81"/>
      <c r="D32" s="86"/>
      <c r="E32" s="86"/>
      <c r="F32" s="73"/>
      <c r="G32" s="73"/>
      <c r="H32" s="73"/>
      <c r="I32" s="73"/>
      <c r="J32" s="73"/>
      <c r="K32" s="73"/>
      <c r="L32" s="73"/>
      <c r="M32" s="73"/>
    </row>
    <row r="33" spans="1:13" hidden="1" x14ac:dyDescent="0.3">
      <c r="A33" s="77"/>
      <c r="B33" s="80"/>
      <c r="C33" s="81" t="s">
        <v>108</v>
      </c>
      <c r="D33" s="8"/>
      <c r="E33" s="26"/>
      <c r="F33" s="73"/>
      <c r="G33" s="73"/>
      <c r="H33" s="73"/>
      <c r="I33" s="73"/>
      <c r="J33" s="73"/>
      <c r="K33" s="73"/>
      <c r="L33" s="73"/>
      <c r="M33" s="73"/>
    </row>
    <row r="34" spans="1:13" hidden="1" x14ac:dyDescent="0.3">
      <c r="A34" s="77"/>
      <c r="B34" s="80"/>
      <c r="C34" s="81"/>
      <c r="D34" s="8" t="s">
        <v>239</v>
      </c>
      <c r="E34" s="73"/>
      <c r="F34" s="73"/>
      <c r="G34" s="73"/>
      <c r="H34" s="73"/>
      <c r="I34" s="73"/>
      <c r="J34" s="73"/>
      <c r="K34" s="73"/>
      <c r="L34" s="73"/>
      <c r="M34" s="73"/>
    </row>
    <row r="35" spans="1:13" hidden="1" x14ac:dyDescent="0.3">
      <c r="A35" s="77"/>
      <c r="B35" s="80"/>
      <c r="C35" s="81"/>
      <c r="D35" s="86"/>
      <c r="E35" s="86"/>
      <c r="F35" s="73"/>
      <c r="G35" s="73"/>
      <c r="H35" s="73"/>
      <c r="I35" s="73"/>
      <c r="J35" s="73"/>
      <c r="K35" s="73"/>
      <c r="L35" s="73"/>
      <c r="M35" s="73"/>
    </row>
    <row r="36" spans="1:13" hidden="1" x14ac:dyDescent="0.3">
      <c r="A36" s="77"/>
      <c r="B36" s="80"/>
      <c r="C36" s="81"/>
      <c r="D36" s="86"/>
      <c r="E36" s="86"/>
      <c r="F36" s="73"/>
      <c r="G36" s="73"/>
      <c r="H36" s="73"/>
      <c r="I36" s="73"/>
      <c r="J36" s="73"/>
      <c r="K36" s="73"/>
      <c r="L36" s="73"/>
      <c r="M36" s="73"/>
    </row>
    <row r="37" spans="1:13" hidden="1" x14ac:dyDescent="0.3">
      <c r="A37" s="77"/>
      <c r="B37" s="253" t="s">
        <v>275</v>
      </c>
      <c r="C37" s="254"/>
      <c r="D37" s="255"/>
      <c r="E37" s="78"/>
      <c r="F37" s="73"/>
      <c r="G37" s="73"/>
      <c r="H37" s="73"/>
      <c r="I37" s="73"/>
      <c r="J37" s="73"/>
      <c r="K37" s="73"/>
      <c r="L37" s="73"/>
      <c r="M37" s="73"/>
    </row>
    <row r="38" spans="1:13" hidden="1" x14ac:dyDescent="0.3">
      <c r="A38" s="77"/>
      <c r="B38" s="256"/>
      <c r="C38" s="257"/>
      <c r="D38" s="258"/>
      <c r="E38" s="78"/>
      <c r="F38" s="73"/>
      <c r="G38" s="73"/>
      <c r="H38" s="73"/>
      <c r="I38" s="73"/>
      <c r="J38" s="73"/>
      <c r="K38" s="73"/>
      <c r="L38" s="73"/>
      <c r="M38" s="73"/>
    </row>
    <row r="39" spans="1:13" hidden="1" x14ac:dyDescent="0.3">
      <c r="A39" s="77"/>
      <c r="B39" s="259" t="s">
        <v>197</v>
      </c>
      <c r="C39" s="260"/>
      <c r="D39" s="261"/>
      <c r="E39" s="78"/>
      <c r="F39" s="73"/>
      <c r="G39" s="73"/>
      <c r="H39" s="73"/>
      <c r="I39" s="73"/>
      <c r="J39" s="73"/>
      <c r="K39" s="73"/>
      <c r="L39" s="73"/>
      <c r="M39" s="73"/>
    </row>
    <row r="40" spans="1:13" hidden="1" x14ac:dyDescent="0.3">
      <c r="A40" s="77"/>
      <c r="B40" s="79"/>
      <c r="C40" s="265"/>
      <c r="D40" s="266"/>
      <c r="E40" s="26"/>
      <c r="F40" s="73"/>
      <c r="G40" s="73"/>
      <c r="H40" s="73"/>
      <c r="I40" s="73"/>
      <c r="J40" s="73"/>
      <c r="K40" s="73"/>
      <c r="L40" s="73"/>
      <c r="M40" s="73"/>
    </row>
    <row r="41" spans="1:13" hidden="1" x14ac:dyDescent="0.3">
      <c r="A41" s="77"/>
      <c r="B41" s="80"/>
      <c r="C41" s="81" t="s">
        <v>198</v>
      </c>
      <c r="D41" s="78"/>
      <c r="E41" s="82"/>
      <c r="F41" s="73"/>
      <c r="G41" s="73"/>
      <c r="H41" s="73"/>
      <c r="I41" s="73"/>
      <c r="J41" s="73"/>
      <c r="K41" s="73"/>
      <c r="L41" s="73"/>
      <c r="M41" s="73"/>
    </row>
    <row r="42" spans="1:13" hidden="1" x14ac:dyDescent="0.3">
      <c r="A42" s="77"/>
      <c r="B42" s="80"/>
      <c r="C42" s="78" t="s">
        <v>107</v>
      </c>
      <c r="D42" s="87"/>
      <c r="E42" s="25"/>
      <c r="F42" s="73"/>
      <c r="G42" s="73"/>
      <c r="H42" s="73"/>
      <c r="I42" s="73"/>
      <c r="J42" s="73"/>
      <c r="K42" s="73"/>
      <c r="L42" s="73"/>
      <c r="M42" s="73"/>
    </row>
    <row r="43" spans="1:13" hidden="1" x14ac:dyDescent="0.3">
      <c r="A43" s="77"/>
      <c r="B43" s="80"/>
      <c r="C43" s="88"/>
      <c r="D43" s="74" t="s">
        <v>240</v>
      </c>
      <c r="E43" s="25"/>
      <c r="F43" s="73"/>
      <c r="G43" s="73"/>
      <c r="H43" s="73"/>
      <c r="I43" s="73"/>
      <c r="J43" s="73"/>
      <c r="K43" s="73"/>
      <c r="L43" s="73"/>
      <c r="M43" s="73"/>
    </row>
    <row r="44" spans="1:13" hidden="1" x14ac:dyDescent="0.3">
      <c r="A44" s="77"/>
      <c r="B44" s="80"/>
      <c r="C44" s="89"/>
      <c r="D44" s="86"/>
      <c r="E44" s="86"/>
      <c r="F44" s="73"/>
      <c r="G44" s="73"/>
      <c r="H44" s="73"/>
      <c r="I44" s="73"/>
      <c r="J44" s="73"/>
      <c r="K44" s="73"/>
      <c r="L44" s="73"/>
      <c r="M44" s="73"/>
    </row>
    <row r="45" spans="1:13" hidden="1" x14ac:dyDescent="0.3">
      <c r="A45" s="77"/>
      <c r="B45" s="80"/>
      <c r="C45" s="78" t="s">
        <v>108</v>
      </c>
      <c r="D45" s="83"/>
      <c r="E45" s="25"/>
      <c r="F45" s="73"/>
      <c r="G45" s="73"/>
      <c r="H45" s="73"/>
      <c r="I45" s="73"/>
      <c r="J45" s="73"/>
      <c r="K45" s="73"/>
      <c r="L45" s="73"/>
      <c r="M45" s="73"/>
    </row>
    <row r="46" spans="1:13" hidden="1" x14ac:dyDescent="0.3">
      <c r="A46" s="77"/>
      <c r="B46" s="80"/>
      <c r="C46" s="90"/>
      <c r="D46" s="84"/>
      <c r="E46" s="84"/>
      <c r="F46" s="73"/>
      <c r="G46" s="73"/>
      <c r="H46" s="73"/>
      <c r="I46" s="73"/>
      <c r="J46" s="73"/>
      <c r="K46" s="73"/>
      <c r="L46" s="73"/>
      <c r="M46" s="73"/>
    </row>
    <row r="47" spans="1:13" hidden="1" x14ac:dyDescent="0.3">
      <c r="A47" s="77"/>
      <c r="B47" s="80"/>
      <c r="C47" s="90"/>
      <c r="D47" s="84"/>
      <c r="E47" s="84"/>
      <c r="F47" s="73"/>
      <c r="G47" s="73"/>
      <c r="H47" s="73"/>
      <c r="I47" s="73"/>
      <c r="J47" s="73"/>
      <c r="K47" s="73"/>
      <c r="L47" s="73"/>
      <c r="M47" s="73"/>
    </row>
    <row r="48" spans="1:13" hidden="1" x14ac:dyDescent="0.3">
      <c r="A48" s="77"/>
      <c r="B48" s="80"/>
      <c r="C48" s="90"/>
      <c r="D48" s="84"/>
      <c r="E48" s="84"/>
      <c r="F48" s="73"/>
      <c r="G48" s="73"/>
      <c r="H48" s="73"/>
      <c r="I48" s="73"/>
      <c r="J48" s="73"/>
      <c r="K48" s="73"/>
      <c r="L48" s="73"/>
      <c r="M48" s="73"/>
    </row>
    <row r="49" spans="1:13" hidden="1" x14ac:dyDescent="0.3">
      <c r="A49" s="77"/>
      <c r="B49" s="80"/>
      <c r="C49" s="90"/>
      <c r="D49" s="45"/>
      <c r="E49" s="45"/>
      <c r="F49" s="73"/>
      <c r="G49" s="73"/>
      <c r="H49" s="73"/>
      <c r="I49" s="73"/>
      <c r="J49" s="73"/>
      <c r="K49" s="73"/>
      <c r="L49" s="73"/>
      <c r="M49" s="73"/>
    </row>
    <row r="50" spans="1:13" x14ac:dyDescent="0.3">
      <c r="A50" s="77"/>
      <c r="B50" s="262"/>
      <c r="C50" s="263"/>
      <c r="D50" s="264"/>
      <c r="E50" s="78"/>
      <c r="F50" s="73"/>
      <c r="G50" s="73"/>
      <c r="H50" s="73"/>
      <c r="I50" s="73"/>
      <c r="J50" s="73"/>
      <c r="K50" s="73"/>
      <c r="L50" s="73"/>
      <c r="M50" s="73"/>
    </row>
    <row r="52" spans="1:13" x14ac:dyDescent="0.3">
      <c r="B52" s="76" t="s">
        <v>133</v>
      </c>
      <c r="C52" s="76"/>
      <c r="D52" s="76"/>
    </row>
    <row r="53" spans="1:13" x14ac:dyDescent="0.3">
      <c r="B53" s="76" t="s">
        <v>134</v>
      </c>
      <c r="C53" s="76"/>
      <c r="D53" s="76"/>
    </row>
    <row r="54" spans="1:13" x14ac:dyDescent="0.3">
      <c r="B54" s="76" t="s">
        <v>160</v>
      </c>
      <c r="C54" s="76"/>
      <c r="D54" s="76"/>
    </row>
    <row r="55" spans="1:13" x14ac:dyDescent="0.3">
      <c r="B55" s="76" t="s">
        <v>161</v>
      </c>
      <c r="C55" s="76"/>
      <c r="D55" s="76"/>
    </row>
    <row r="56" spans="1:13" x14ac:dyDescent="0.3">
      <c r="B56" s="76" t="s">
        <v>162</v>
      </c>
      <c r="C56" s="76"/>
      <c r="D56" s="76"/>
    </row>
    <row r="57" spans="1:13" x14ac:dyDescent="0.3">
      <c r="B57" s="76" t="s">
        <v>163</v>
      </c>
      <c r="C57" s="76"/>
      <c r="D57" s="76"/>
    </row>
    <row r="58" spans="1:13" x14ac:dyDescent="0.3">
      <c r="B58" s="76" t="s">
        <v>164</v>
      </c>
      <c r="C58" s="76"/>
      <c r="D58" s="76"/>
    </row>
    <row r="59" spans="1:13" x14ac:dyDescent="0.3">
      <c r="B59" s="76" t="s">
        <v>425</v>
      </c>
      <c r="C59" s="76"/>
      <c r="D59" s="76"/>
    </row>
    <row r="60" spans="1:13" x14ac:dyDescent="0.3">
      <c r="B60" s="76" t="s">
        <v>165</v>
      </c>
      <c r="C60" s="76"/>
      <c r="D60" s="76"/>
    </row>
    <row r="61" spans="1:13" x14ac:dyDescent="0.3">
      <c r="B61" s="76" t="s">
        <v>166</v>
      </c>
      <c r="C61" s="76"/>
      <c r="D61" s="76"/>
    </row>
    <row r="62" spans="1:13" x14ac:dyDescent="0.3">
      <c r="B62" s="76" t="s">
        <v>167</v>
      </c>
      <c r="C62" s="76"/>
      <c r="D62" s="76"/>
    </row>
    <row r="63" spans="1:13" x14ac:dyDescent="0.3">
      <c r="B63" s="3" t="s">
        <v>469</v>
      </c>
    </row>
    <row r="64" spans="1:13" x14ac:dyDescent="0.3">
      <c r="B64" s="3" t="s">
        <v>467</v>
      </c>
    </row>
  </sheetData>
  <mergeCells count="21">
    <mergeCell ref="B21:D21"/>
    <mergeCell ref="A1:M1"/>
    <mergeCell ref="A9:A10"/>
    <mergeCell ref="B9:D10"/>
    <mergeCell ref="E9:E10"/>
    <mergeCell ref="F9:H9"/>
    <mergeCell ref="I9:J9"/>
    <mergeCell ref="K9:K10"/>
    <mergeCell ref="L9:M9"/>
    <mergeCell ref="B11:D11"/>
    <mergeCell ref="B12:D12"/>
    <mergeCell ref="B13:D13"/>
    <mergeCell ref="B18:D18"/>
    <mergeCell ref="B20:D20"/>
    <mergeCell ref="B19:D19"/>
    <mergeCell ref="B37:D37"/>
    <mergeCell ref="B38:D38"/>
    <mergeCell ref="B39:D39"/>
    <mergeCell ref="B50:D50"/>
    <mergeCell ref="C22:D22"/>
    <mergeCell ref="C40:D40"/>
  </mergeCells>
  <phoneticPr fontId="25" type="noConversion"/>
  <printOptions horizontalCentered="1"/>
  <pageMargins left="0.31496062992125984" right="0.31496062992125984" top="0.55118110236220474" bottom="0.55118110236220474" header="0.31496062992125984" footer="0.31496062992125984"/>
  <pageSetup paperSize="9" scale="6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50"/>
  <sheetViews>
    <sheetView view="pageBreakPreview" topLeftCell="A19" zoomScale="60" zoomScaleNormal="90" workbookViewId="0">
      <selection activeCell="L43" sqref="L43"/>
    </sheetView>
  </sheetViews>
  <sheetFormatPr defaultColWidth="9.08203125" defaultRowHeight="14" x14ac:dyDescent="0.3"/>
  <cols>
    <col min="1" max="1" width="5.75" style="3" customWidth="1"/>
    <col min="2" max="3" width="3.83203125" style="3" customWidth="1"/>
    <col min="4" max="4" width="27.33203125" style="3" customWidth="1"/>
    <col min="5" max="5" width="23.25" style="3" customWidth="1"/>
    <col min="6" max="6" width="16.5" style="3" customWidth="1"/>
    <col min="7" max="7" width="19.83203125" style="3" customWidth="1"/>
    <col min="8" max="8" width="11" style="3" customWidth="1"/>
    <col min="9" max="9" width="9.83203125" style="3" customWidth="1"/>
    <col min="10" max="10" width="18.83203125" style="3" customWidth="1"/>
    <col min="11" max="11" width="11.58203125" style="3" customWidth="1"/>
    <col min="12" max="12" width="5" style="3" customWidth="1"/>
    <col min="13" max="13" width="18.83203125" style="3" customWidth="1"/>
    <col min="14" max="14" width="20.6640625" style="3" customWidth="1"/>
    <col min="15" max="16384" width="9.08203125" style="3"/>
  </cols>
  <sheetData>
    <row r="1" spans="1:14" x14ac:dyDescent="0.3">
      <c r="A1" s="281" t="s">
        <v>508</v>
      </c>
      <c r="B1" s="281"/>
      <c r="C1" s="281"/>
      <c r="D1" s="281"/>
      <c r="E1" s="281"/>
      <c r="F1" s="281"/>
      <c r="G1" s="281"/>
      <c r="H1" s="281"/>
      <c r="I1" s="281"/>
      <c r="J1" s="281"/>
      <c r="K1" s="281"/>
      <c r="L1" s="281"/>
      <c r="M1" s="281"/>
      <c r="N1" s="281"/>
    </row>
    <row r="3" spans="1:14" ht="15.75" customHeight="1" x14ac:dyDescent="0.3">
      <c r="A3" s="31" t="s">
        <v>145</v>
      </c>
      <c r="B3" s="31"/>
      <c r="C3" s="31"/>
      <c r="D3" s="31"/>
      <c r="E3" s="31" t="s">
        <v>455</v>
      </c>
      <c r="F3" s="31"/>
      <c r="G3" s="31"/>
      <c r="H3" s="31"/>
      <c r="I3" s="31"/>
      <c r="J3" s="31"/>
      <c r="K3" s="31"/>
      <c r="L3" s="31"/>
      <c r="M3" s="31"/>
      <c r="N3" s="31"/>
    </row>
    <row r="4" spans="1:14" ht="15.75" customHeight="1" x14ac:dyDescent="0.3">
      <c r="A4" s="31" t="s">
        <v>195</v>
      </c>
      <c r="B4" s="31"/>
      <c r="C4" s="31"/>
      <c r="D4" s="31"/>
      <c r="E4" s="31" t="s">
        <v>550</v>
      </c>
      <c r="F4" s="31"/>
      <c r="G4" s="31"/>
      <c r="H4" s="31"/>
      <c r="I4" s="31"/>
      <c r="J4" s="31"/>
      <c r="K4" s="31"/>
      <c r="L4" s="31"/>
      <c r="M4" s="31"/>
      <c r="N4" s="31"/>
    </row>
    <row r="5" spans="1:14" ht="15.75" customHeight="1" x14ac:dyDescent="0.3">
      <c r="A5" s="31" t="s">
        <v>18</v>
      </c>
      <c r="B5" s="31"/>
      <c r="C5" s="31"/>
      <c r="D5" s="31"/>
      <c r="E5" s="31" t="s">
        <v>644</v>
      </c>
      <c r="F5" s="31"/>
      <c r="G5" s="31"/>
      <c r="H5" s="31"/>
      <c r="I5" s="31"/>
      <c r="J5" s="31"/>
      <c r="K5" s="31"/>
      <c r="L5" s="31"/>
      <c r="M5" s="31"/>
      <c r="N5" s="31"/>
    </row>
    <row r="6" spans="1:14" ht="15.75" customHeight="1" x14ac:dyDescent="0.3">
      <c r="A6" s="31" t="s">
        <v>142</v>
      </c>
      <c r="B6" s="31"/>
      <c r="C6" s="31"/>
      <c r="D6" s="31"/>
      <c r="E6" s="31" t="s">
        <v>644</v>
      </c>
      <c r="F6" s="31"/>
      <c r="G6" s="31"/>
      <c r="H6" s="31"/>
      <c r="I6" s="31"/>
      <c r="J6" s="31"/>
      <c r="K6" s="31"/>
      <c r="L6" s="31"/>
      <c r="M6" s="31"/>
      <c r="N6" s="31"/>
    </row>
    <row r="7" spans="1:14" ht="16.5" customHeight="1" x14ac:dyDescent="0.3">
      <c r="A7" s="31" t="s">
        <v>196</v>
      </c>
      <c r="B7" s="31"/>
      <c r="C7" s="31"/>
      <c r="D7" s="31"/>
      <c r="E7" s="31" t="str">
        <f>'Form 9'!E7</f>
        <v>: Meningkatkan pelayanan kecamatan
yang prima</v>
      </c>
      <c r="F7" s="31"/>
      <c r="G7" s="31"/>
      <c r="H7" s="31"/>
      <c r="I7" s="31"/>
      <c r="J7" s="31"/>
      <c r="K7" s="31"/>
      <c r="L7" s="31"/>
      <c r="M7" s="31"/>
      <c r="N7" s="31"/>
    </row>
    <row r="8" spans="1:14" ht="16.5" customHeight="1" x14ac:dyDescent="0.3">
      <c r="A8" s="31" t="s">
        <v>199</v>
      </c>
      <c r="B8" s="31"/>
      <c r="C8" s="31"/>
      <c r="D8" s="31"/>
      <c r="E8" s="31" t="s">
        <v>585</v>
      </c>
      <c r="F8" s="31"/>
      <c r="G8" s="31"/>
      <c r="H8" s="31"/>
      <c r="I8" s="31"/>
      <c r="J8" s="31"/>
      <c r="K8" s="31"/>
      <c r="L8" s="31"/>
      <c r="M8" s="31"/>
      <c r="N8" s="31"/>
    </row>
    <row r="9" spans="1:14" ht="16.5" customHeight="1" x14ac:dyDescent="0.3">
      <c r="A9" s="31" t="s">
        <v>101</v>
      </c>
      <c r="B9" s="31"/>
      <c r="C9" s="31"/>
      <c r="D9" s="31"/>
      <c r="E9" s="31" t="str">
        <f>'Form 9'!E8</f>
        <v>: Urusan Wajib Kewilayahan</v>
      </c>
      <c r="F9" s="31"/>
      <c r="G9" s="31"/>
      <c r="H9" s="31"/>
      <c r="I9" s="31"/>
      <c r="J9" s="31"/>
      <c r="K9" s="31"/>
      <c r="L9" s="31"/>
      <c r="M9" s="31"/>
      <c r="N9" s="31"/>
    </row>
    <row r="10" spans="1:14" ht="15" customHeight="1" x14ac:dyDescent="0.3">
      <c r="A10" s="249" t="s">
        <v>121</v>
      </c>
      <c r="B10" s="268" t="s">
        <v>241</v>
      </c>
      <c r="C10" s="269"/>
      <c r="D10" s="270"/>
      <c r="E10" s="249" t="s">
        <v>147</v>
      </c>
      <c r="F10" s="248" t="s">
        <v>148</v>
      </c>
      <c r="G10" s="248"/>
      <c r="H10" s="248"/>
      <c r="I10" s="248"/>
      <c r="J10" s="248" t="s">
        <v>149</v>
      </c>
      <c r="K10" s="248"/>
      <c r="L10" s="251" t="s">
        <v>150</v>
      </c>
      <c r="M10" s="248" t="s">
        <v>151</v>
      </c>
      <c r="N10" s="248"/>
    </row>
    <row r="11" spans="1:14" ht="28" x14ac:dyDescent="0.3">
      <c r="A11" s="250"/>
      <c r="B11" s="271"/>
      <c r="C11" s="272"/>
      <c r="D11" s="273"/>
      <c r="E11" s="250"/>
      <c r="F11" s="141" t="s">
        <v>200</v>
      </c>
      <c r="G11" s="141" t="s">
        <v>152</v>
      </c>
      <c r="H11" s="142" t="s">
        <v>153</v>
      </c>
      <c r="I11" s="141" t="s">
        <v>154</v>
      </c>
      <c r="J11" s="141" t="s">
        <v>152</v>
      </c>
      <c r="K11" s="141" t="s">
        <v>155</v>
      </c>
      <c r="L11" s="252"/>
      <c r="M11" s="141" t="s">
        <v>152</v>
      </c>
      <c r="N11" s="142" t="s">
        <v>156</v>
      </c>
    </row>
    <row r="12" spans="1:14" x14ac:dyDescent="0.3">
      <c r="A12" s="143" t="s">
        <v>107</v>
      </c>
      <c r="B12" s="274" t="s">
        <v>108</v>
      </c>
      <c r="C12" s="275"/>
      <c r="D12" s="276"/>
      <c r="E12" s="144" t="s">
        <v>109</v>
      </c>
      <c r="F12" s="141" t="s">
        <v>110</v>
      </c>
      <c r="G12" s="141" t="s">
        <v>129</v>
      </c>
      <c r="H12" s="141" t="s">
        <v>130</v>
      </c>
      <c r="I12" s="141" t="s">
        <v>131</v>
      </c>
      <c r="J12" s="141" t="s">
        <v>132</v>
      </c>
      <c r="K12" s="141" t="s">
        <v>157</v>
      </c>
      <c r="L12" s="141" t="s">
        <v>158</v>
      </c>
      <c r="M12" s="141" t="s">
        <v>159</v>
      </c>
      <c r="N12" s="141" t="s">
        <v>201</v>
      </c>
    </row>
    <row r="13" spans="1:14" ht="45.5" customHeight="1" x14ac:dyDescent="0.3">
      <c r="A13" s="77">
        <v>1</v>
      </c>
      <c r="B13" s="280" t="s">
        <v>586</v>
      </c>
      <c r="C13" s="265"/>
      <c r="D13" s="266"/>
      <c r="E13" s="78"/>
      <c r="F13" s="73"/>
      <c r="G13" s="73"/>
      <c r="H13" s="73"/>
      <c r="I13" s="73"/>
      <c r="J13" s="73"/>
      <c r="K13" s="73"/>
      <c r="L13" s="73"/>
      <c r="M13" s="73"/>
      <c r="N13" s="73"/>
    </row>
    <row r="14" spans="1:14" ht="14.5" thickBot="1" x14ac:dyDescent="0.35">
      <c r="A14" s="77"/>
      <c r="B14" s="79"/>
      <c r="C14" s="257"/>
      <c r="D14" s="258"/>
      <c r="E14" s="26"/>
      <c r="F14" s="26"/>
      <c r="G14" s="26"/>
      <c r="H14" s="26"/>
      <c r="I14" s="26"/>
      <c r="J14" s="26"/>
      <c r="K14" s="26"/>
      <c r="L14" s="26"/>
      <c r="M14" s="26"/>
      <c r="N14" s="26"/>
    </row>
    <row r="15" spans="1:14" ht="60" customHeight="1" thickBot="1" x14ac:dyDescent="0.35">
      <c r="A15" s="77"/>
      <c r="B15" s="80"/>
      <c r="C15" s="278" t="s">
        <v>611</v>
      </c>
      <c r="D15" s="279"/>
      <c r="E15" s="282" t="s">
        <v>610</v>
      </c>
      <c r="F15" s="26" t="s">
        <v>470</v>
      </c>
      <c r="G15" s="177" t="s">
        <v>617</v>
      </c>
      <c r="H15" s="26" t="str">
        <f>'Form 9'!G13</f>
        <v>RSO.23.42.38.01</v>
      </c>
      <c r="I15" s="26" t="s">
        <v>582</v>
      </c>
      <c r="J15" s="175" t="s">
        <v>613</v>
      </c>
      <c r="K15" s="26" t="s">
        <v>464</v>
      </c>
      <c r="L15" s="26" t="s">
        <v>109</v>
      </c>
      <c r="M15" s="177" t="s">
        <v>619</v>
      </c>
      <c r="N15" s="26" t="s">
        <v>587</v>
      </c>
    </row>
    <row r="16" spans="1:14" ht="42.5" thickBot="1" x14ac:dyDescent="0.35">
      <c r="A16" s="77"/>
      <c r="B16" s="80"/>
      <c r="C16" s="81"/>
      <c r="D16" s="73"/>
      <c r="E16" s="283"/>
      <c r="F16" s="26" t="s">
        <v>471</v>
      </c>
      <c r="G16" s="178" t="s">
        <v>612</v>
      </c>
      <c r="H16" s="26" t="str">
        <f>'Form 9'!G14</f>
        <v>RSO.23.42.38.02</v>
      </c>
      <c r="I16" s="26" t="s">
        <v>582</v>
      </c>
      <c r="J16" s="175" t="s">
        <v>614</v>
      </c>
      <c r="K16" s="26" t="s">
        <v>464</v>
      </c>
      <c r="L16" s="26" t="s">
        <v>109</v>
      </c>
      <c r="M16" s="178" t="s">
        <v>620</v>
      </c>
      <c r="N16" s="26" t="s">
        <v>587</v>
      </c>
    </row>
    <row r="17" spans="1:14" ht="56.5" thickBot="1" x14ac:dyDescent="0.35">
      <c r="A17" s="77"/>
      <c r="B17" s="80"/>
      <c r="C17" s="81"/>
      <c r="D17" s="73"/>
      <c r="E17" s="283"/>
      <c r="F17" s="26" t="s">
        <v>472</v>
      </c>
      <c r="G17" s="178" t="s">
        <v>618</v>
      </c>
      <c r="H17" s="26" t="str">
        <f>'Form 9'!G15</f>
        <v>RSO.23.42.38.03</v>
      </c>
      <c r="I17" s="26" t="s">
        <v>582</v>
      </c>
      <c r="J17" s="175" t="s">
        <v>615</v>
      </c>
      <c r="K17" s="26" t="s">
        <v>475</v>
      </c>
      <c r="L17" s="26" t="s">
        <v>109</v>
      </c>
      <c r="M17" s="178" t="s">
        <v>621</v>
      </c>
      <c r="N17" s="26" t="s">
        <v>587</v>
      </c>
    </row>
    <row r="18" spans="1:14" ht="42.5" thickBot="1" x14ac:dyDescent="0.35">
      <c r="A18" s="77"/>
      <c r="B18" s="80"/>
      <c r="C18" s="81"/>
      <c r="D18" s="73"/>
      <c r="E18" s="284"/>
      <c r="F18" s="26" t="s">
        <v>473</v>
      </c>
      <c r="G18" s="178" t="s">
        <v>616</v>
      </c>
      <c r="H18" s="26" t="str">
        <f>'Form 9'!G16</f>
        <v>RSO.23.42.38.04</v>
      </c>
      <c r="I18" s="26" t="s">
        <v>582</v>
      </c>
      <c r="J18" s="176" t="s">
        <v>612</v>
      </c>
      <c r="K18" s="26" t="s">
        <v>475</v>
      </c>
      <c r="L18" s="26" t="s">
        <v>51</v>
      </c>
      <c r="M18" s="178" t="s">
        <v>622</v>
      </c>
      <c r="N18" s="26" t="s">
        <v>587</v>
      </c>
    </row>
    <row r="19" spans="1:14" x14ac:dyDescent="0.3">
      <c r="A19" s="77"/>
      <c r="B19" s="80"/>
      <c r="C19" s="81"/>
      <c r="D19" s="73"/>
      <c r="E19" s="78"/>
      <c r="F19" s="26"/>
      <c r="G19" s="26"/>
      <c r="H19" s="26"/>
      <c r="I19" s="26"/>
      <c r="J19" s="26"/>
      <c r="K19" s="26"/>
      <c r="L19" s="26"/>
      <c r="M19" s="26"/>
      <c r="N19" s="26"/>
    </row>
    <row r="20" spans="1:14" hidden="1" x14ac:dyDescent="0.3">
      <c r="A20" s="77"/>
      <c r="B20" s="80"/>
      <c r="C20" s="91" t="s">
        <v>107</v>
      </c>
      <c r="D20" s="73" t="s">
        <v>474</v>
      </c>
      <c r="E20" s="26"/>
      <c r="F20" s="26" t="s">
        <v>242</v>
      </c>
      <c r="G20" s="26"/>
      <c r="H20" s="26"/>
      <c r="I20" s="26"/>
      <c r="J20" s="26"/>
      <c r="K20" s="26"/>
      <c r="L20" s="26"/>
      <c r="M20" s="26"/>
      <c r="N20" s="26"/>
    </row>
    <row r="21" spans="1:14" hidden="1" x14ac:dyDescent="0.3">
      <c r="A21" s="77"/>
      <c r="B21" s="80"/>
      <c r="C21" s="81"/>
      <c r="D21" s="10"/>
      <c r="E21" s="73"/>
      <c r="F21" s="26" t="s">
        <v>243</v>
      </c>
      <c r="G21" s="26"/>
      <c r="H21" s="26"/>
      <c r="I21" s="26"/>
      <c r="J21" s="26"/>
      <c r="K21" s="26"/>
      <c r="L21" s="26"/>
      <c r="M21" s="26"/>
      <c r="N21" s="26"/>
    </row>
    <row r="22" spans="1:14" hidden="1" x14ac:dyDescent="0.3">
      <c r="A22" s="77"/>
      <c r="B22" s="80"/>
      <c r="C22" s="81"/>
      <c r="D22" s="84"/>
      <c r="E22" s="84"/>
      <c r="F22" s="26" t="s">
        <v>244</v>
      </c>
      <c r="G22" s="26"/>
      <c r="H22" s="26"/>
      <c r="I22" s="26"/>
      <c r="J22" s="26"/>
      <c r="K22" s="26"/>
      <c r="L22" s="26"/>
      <c r="M22" s="26"/>
      <c r="N22" s="26"/>
    </row>
    <row r="23" spans="1:14" hidden="1" x14ac:dyDescent="0.3">
      <c r="A23" s="77"/>
      <c r="B23" s="80"/>
      <c r="C23" s="81"/>
      <c r="D23" s="84"/>
      <c r="E23" s="84"/>
      <c r="F23" s="26" t="s">
        <v>276</v>
      </c>
      <c r="G23" s="26"/>
      <c r="H23" s="26"/>
      <c r="I23" s="26"/>
      <c r="J23" s="26"/>
      <c r="K23" s="26"/>
      <c r="L23" s="26"/>
      <c r="M23" s="26"/>
      <c r="N23" s="26"/>
    </row>
    <row r="24" spans="1:14" x14ac:dyDescent="0.3">
      <c r="A24" s="77"/>
      <c r="B24" s="80"/>
      <c r="C24" s="81"/>
      <c r="D24" s="84"/>
      <c r="E24" s="84"/>
      <c r="F24" s="26"/>
      <c r="G24" s="26"/>
      <c r="H24" s="26"/>
      <c r="I24" s="26"/>
      <c r="J24" s="26"/>
      <c r="K24" s="26"/>
      <c r="L24" s="26"/>
      <c r="M24" s="26"/>
      <c r="N24" s="26"/>
    </row>
    <row r="25" spans="1:14" ht="83" customHeight="1" x14ac:dyDescent="0.3">
      <c r="A25" s="77"/>
      <c r="B25" s="80"/>
      <c r="C25" s="278" t="s">
        <v>588</v>
      </c>
      <c r="D25" s="279"/>
      <c r="E25" s="282" t="s">
        <v>589</v>
      </c>
      <c r="F25" s="285" t="s">
        <v>476</v>
      </c>
      <c r="G25" s="26" t="s">
        <v>590</v>
      </c>
      <c r="H25" s="26" t="s">
        <v>634</v>
      </c>
      <c r="I25" s="26" t="s">
        <v>592</v>
      </c>
      <c r="J25" s="26" t="s">
        <v>593</v>
      </c>
      <c r="K25" s="26" t="s">
        <v>464</v>
      </c>
      <c r="L25" s="26" t="s">
        <v>51</v>
      </c>
      <c r="M25" s="26" t="s">
        <v>479</v>
      </c>
      <c r="N25" s="26" t="s">
        <v>598</v>
      </c>
    </row>
    <row r="26" spans="1:14" ht="42" x14ac:dyDescent="0.3">
      <c r="A26" s="77"/>
      <c r="B26" s="80"/>
      <c r="C26" s="81"/>
      <c r="D26" s="73"/>
      <c r="E26" s="283"/>
      <c r="F26" s="286"/>
      <c r="G26" s="26" t="s">
        <v>478</v>
      </c>
      <c r="H26" s="26" t="s">
        <v>635</v>
      </c>
      <c r="I26" s="26" t="s">
        <v>592</v>
      </c>
      <c r="J26" s="26" t="s">
        <v>594</v>
      </c>
      <c r="K26" s="26" t="s">
        <v>464</v>
      </c>
      <c r="L26" s="26" t="s">
        <v>51</v>
      </c>
      <c r="M26" s="26" t="s">
        <v>479</v>
      </c>
      <c r="N26" s="26" t="s">
        <v>598</v>
      </c>
    </row>
    <row r="27" spans="1:14" ht="70" x14ac:dyDescent="0.3">
      <c r="A27" s="77"/>
      <c r="B27" s="80"/>
      <c r="C27" s="81"/>
      <c r="D27" s="73"/>
      <c r="E27" s="283"/>
      <c r="F27" s="285" t="s">
        <v>477</v>
      </c>
      <c r="G27" s="26" t="s">
        <v>591</v>
      </c>
      <c r="H27" s="26" t="s">
        <v>636</v>
      </c>
      <c r="I27" s="26" t="s">
        <v>592</v>
      </c>
      <c r="J27" s="26" t="s">
        <v>595</v>
      </c>
      <c r="K27" s="26" t="s">
        <v>596</v>
      </c>
      <c r="L27" s="26" t="s">
        <v>51</v>
      </c>
      <c r="M27" s="26" t="s">
        <v>597</v>
      </c>
      <c r="N27" s="26" t="s">
        <v>598</v>
      </c>
    </row>
    <row r="28" spans="1:14" ht="56" x14ac:dyDescent="0.3">
      <c r="A28" s="77"/>
      <c r="B28" s="80"/>
      <c r="C28" s="81"/>
      <c r="D28" s="73"/>
      <c r="E28" s="284"/>
      <c r="F28" s="286"/>
      <c r="G28" s="26" t="s">
        <v>599</v>
      </c>
      <c r="H28" s="26" t="s">
        <v>637</v>
      </c>
      <c r="I28" s="26" t="s">
        <v>592</v>
      </c>
      <c r="J28" s="26" t="s">
        <v>480</v>
      </c>
      <c r="K28" s="26" t="s">
        <v>464</v>
      </c>
      <c r="L28" s="26" t="s">
        <v>51</v>
      </c>
      <c r="M28" s="26" t="s">
        <v>479</v>
      </c>
      <c r="N28" s="26" t="s">
        <v>598</v>
      </c>
    </row>
    <row r="29" spans="1:14" x14ac:dyDescent="0.3">
      <c r="A29" s="77"/>
      <c r="B29" s="80"/>
      <c r="C29" s="81"/>
      <c r="D29" s="73"/>
      <c r="E29" s="78"/>
      <c r="F29" s="26"/>
      <c r="G29" s="26"/>
      <c r="H29" s="26"/>
      <c r="I29" s="26"/>
      <c r="J29" s="26"/>
      <c r="K29" s="26"/>
      <c r="L29" s="26"/>
      <c r="M29" s="26"/>
      <c r="N29" s="26"/>
    </row>
    <row r="30" spans="1:14" x14ac:dyDescent="0.3">
      <c r="A30" s="77"/>
      <c r="B30" s="80"/>
      <c r="C30" s="91" t="s">
        <v>107</v>
      </c>
      <c r="D30" s="73" t="s">
        <v>474</v>
      </c>
      <c r="E30" s="26"/>
      <c r="F30" s="26" t="s">
        <v>242</v>
      </c>
      <c r="G30" s="26"/>
      <c r="H30" s="26"/>
      <c r="I30" s="26"/>
      <c r="J30" s="26"/>
      <c r="K30" s="26"/>
      <c r="L30" s="26"/>
      <c r="M30" s="26"/>
      <c r="N30" s="26"/>
    </row>
    <row r="31" spans="1:14" x14ac:dyDescent="0.3">
      <c r="A31" s="77"/>
      <c r="B31" s="80"/>
      <c r="C31" s="81"/>
      <c r="D31" s="10"/>
      <c r="E31" s="73"/>
      <c r="F31" s="26" t="s">
        <v>243</v>
      </c>
      <c r="G31" s="26"/>
      <c r="H31" s="26"/>
      <c r="I31" s="26"/>
      <c r="J31" s="26"/>
      <c r="K31" s="26"/>
      <c r="L31" s="26"/>
      <c r="M31" s="26"/>
      <c r="N31" s="26"/>
    </row>
    <row r="32" spans="1:14" x14ac:dyDescent="0.3">
      <c r="A32" s="77"/>
      <c r="B32" s="80"/>
      <c r="C32" s="81"/>
      <c r="D32" s="84"/>
      <c r="E32" s="84"/>
      <c r="F32" s="26" t="s">
        <v>244</v>
      </c>
      <c r="G32" s="26"/>
      <c r="H32" s="26"/>
      <c r="I32" s="26"/>
      <c r="J32" s="26"/>
      <c r="K32" s="26"/>
      <c r="L32" s="26"/>
      <c r="M32" s="26"/>
      <c r="N32" s="26"/>
    </row>
    <row r="33" spans="1:14" x14ac:dyDescent="0.3">
      <c r="A33" s="77"/>
      <c r="B33" s="80"/>
      <c r="C33" s="81"/>
      <c r="D33" s="84"/>
      <c r="E33" s="84"/>
      <c r="F33" s="26" t="s">
        <v>276</v>
      </c>
      <c r="G33" s="26"/>
      <c r="H33" s="26"/>
      <c r="I33" s="26"/>
      <c r="J33" s="26"/>
      <c r="K33" s="26"/>
      <c r="L33" s="26"/>
      <c r="M33" s="26"/>
      <c r="N33" s="26"/>
    </row>
    <row r="38" spans="1:14" x14ac:dyDescent="0.3">
      <c r="A38" s="76" t="s">
        <v>133</v>
      </c>
    </row>
    <row r="39" spans="1:14" x14ac:dyDescent="0.3">
      <c r="A39" s="76" t="s">
        <v>134</v>
      </c>
    </row>
    <row r="40" spans="1:14" x14ac:dyDescent="0.3">
      <c r="A40" s="76" t="s">
        <v>202</v>
      </c>
    </row>
    <row r="41" spans="1:14" x14ac:dyDescent="0.3">
      <c r="A41" s="76" t="s">
        <v>203</v>
      </c>
    </row>
    <row r="42" spans="1:14" x14ac:dyDescent="0.3">
      <c r="A42" s="76" t="s">
        <v>204</v>
      </c>
    </row>
    <row r="43" spans="1:14" x14ac:dyDescent="0.3">
      <c r="A43" s="76" t="s">
        <v>205</v>
      </c>
    </row>
    <row r="44" spans="1:14" x14ac:dyDescent="0.3">
      <c r="A44" s="76" t="s">
        <v>206</v>
      </c>
    </row>
    <row r="45" spans="1:14" x14ac:dyDescent="0.3">
      <c r="A45" s="76" t="s">
        <v>207</v>
      </c>
    </row>
    <row r="46" spans="1:14" x14ac:dyDescent="0.3">
      <c r="A46" s="76" t="s">
        <v>426</v>
      </c>
    </row>
    <row r="47" spans="1:14" x14ac:dyDescent="0.3">
      <c r="A47" s="76" t="s">
        <v>208</v>
      </c>
    </row>
    <row r="48" spans="1:14" x14ac:dyDescent="0.3">
      <c r="A48" s="76" t="s">
        <v>209</v>
      </c>
    </row>
    <row r="49" spans="1:1" x14ac:dyDescent="0.3">
      <c r="A49" s="76" t="s">
        <v>210</v>
      </c>
    </row>
    <row r="50" spans="1:1" x14ac:dyDescent="0.3">
      <c r="A50" s="76" t="s">
        <v>211</v>
      </c>
    </row>
  </sheetData>
  <mergeCells count="17">
    <mergeCell ref="C15:D15"/>
    <mergeCell ref="E15:E18"/>
    <mergeCell ref="C25:D25"/>
    <mergeCell ref="E25:E28"/>
    <mergeCell ref="F25:F26"/>
    <mergeCell ref="F27:F28"/>
    <mergeCell ref="B13:D13"/>
    <mergeCell ref="C14:D14"/>
    <mergeCell ref="B12:D12"/>
    <mergeCell ref="A1:N1"/>
    <mergeCell ref="A10:A11"/>
    <mergeCell ref="B10:D11"/>
    <mergeCell ref="E10:E11"/>
    <mergeCell ref="F10:I10"/>
    <mergeCell ref="J10:K10"/>
    <mergeCell ref="L10:L11"/>
    <mergeCell ref="M10:N10"/>
  </mergeCells>
  <phoneticPr fontId="25" type="noConversion"/>
  <printOptions horizontalCentered="1"/>
  <pageMargins left="0.31496062992125984" right="0.31496062992125984" top="0.35433070866141736" bottom="0.35433070866141736" header="0.31496062992125984" footer="0.31496062992125984"/>
  <pageSetup paperSize="9" scale="65"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F43"/>
  <sheetViews>
    <sheetView topLeftCell="A31" workbookViewId="0">
      <selection activeCell="C37" sqref="C37"/>
    </sheetView>
  </sheetViews>
  <sheetFormatPr defaultColWidth="32.33203125" defaultRowHeight="14" x14ac:dyDescent="0.3"/>
  <cols>
    <col min="1" max="1" width="5" style="3" customWidth="1"/>
    <col min="2" max="2" width="33.5" style="3" customWidth="1"/>
    <col min="3" max="3" width="21.5" style="3" customWidth="1"/>
    <col min="4" max="4" width="20.08203125" style="3" customWidth="1"/>
    <col min="5" max="5" width="19.83203125" style="3" customWidth="1"/>
    <col min="6" max="6" width="21.33203125" style="3" customWidth="1"/>
    <col min="7" max="16384" width="32.33203125" style="3"/>
  </cols>
  <sheetData>
    <row r="2" spans="1:6" x14ac:dyDescent="0.3">
      <c r="A2" s="3" t="s">
        <v>509</v>
      </c>
    </row>
    <row r="4" spans="1:6" x14ac:dyDescent="0.3">
      <c r="A4" s="287" t="s">
        <v>20</v>
      </c>
      <c r="B4" s="287"/>
      <c r="C4" s="131" t="s">
        <v>398</v>
      </c>
    </row>
    <row r="5" spans="1:6" x14ac:dyDescent="0.3">
      <c r="A5" s="287" t="s">
        <v>183</v>
      </c>
      <c r="B5" s="287"/>
      <c r="C5" s="131">
        <v>2025</v>
      </c>
    </row>
    <row r="6" spans="1:6" x14ac:dyDescent="0.3">
      <c r="A6" s="287" t="s">
        <v>8</v>
      </c>
      <c r="B6" s="287"/>
      <c r="C6" s="31" t="str">
        <f>'Form 10'!E8</f>
        <v>: Meningkatnya Pelayanan Kecamatan</v>
      </c>
    </row>
    <row r="7" spans="1:6" x14ac:dyDescent="0.3">
      <c r="A7" s="287" t="s">
        <v>101</v>
      </c>
      <c r="B7" s="287"/>
      <c r="C7" s="31" t="str">
        <f>'Form 10'!E9</f>
        <v>: Urusan Wajib Kewilayahan</v>
      </c>
    </row>
    <row r="9" spans="1:6" x14ac:dyDescent="0.3">
      <c r="A9" s="127" t="s">
        <v>103</v>
      </c>
      <c r="B9" s="127" t="s">
        <v>184</v>
      </c>
      <c r="C9" s="127" t="s">
        <v>153</v>
      </c>
      <c r="D9" s="288" t="s">
        <v>185</v>
      </c>
      <c r="E9" s="288"/>
      <c r="F9" s="288"/>
    </row>
    <row r="10" spans="1:6" x14ac:dyDescent="0.3">
      <c r="A10" s="128"/>
      <c r="B10" s="128"/>
      <c r="C10" s="128"/>
      <c r="D10" s="127" t="s">
        <v>186</v>
      </c>
      <c r="E10" s="127" t="s">
        <v>187</v>
      </c>
      <c r="F10" s="127" t="s">
        <v>169</v>
      </c>
    </row>
    <row r="11" spans="1:6" x14ac:dyDescent="0.3">
      <c r="A11" s="11" t="s">
        <v>107</v>
      </c>
      <c r="B11" s="11" t="s">
        <v>108</v>
      </c>
      <c r="C11" s="11" t="s">
        <v>109</v>
      </c>
      <c r="D11" s="11" t="s">
        <v>110</v>
      </c>
      <c r="E11" s="11" t="s">
        <v>129</v>
      </c>
      <c r="F11" s="11" t="s">
        <v>481</v>
      </c>
    </row>
    <row r="12" spans="1:6" x14ac:dyDescent="0.3">
      <c r="A12" s="129" t="s">
        <v>172</v>
      </c>
      <c r="B12" s="129" t="s">
        <v>173</v>
      </c>
      <c r="C12" s="130"/>
      <c r="D12" s="130"/>
      <c r="E12" s="130"/>
      <c r="F12" s="130"/>
    </row>
    <row r="13" spans="1:6" ht="28" x14ac:dyDescent="0.3">
      <c r="A13" s="11">
        <v>1</v>
      </c>
      <c r="B13" s="26" t="str">
        <f>'Form 8'!D11</f>
        <v>Kualitas SDM yang belum memadai</v>
      </c>
      <c r="C13" s="26" t="str">
        <f>'Form 8'!E11</f>
        <v>RSO.23.02.38.01</v>
      </c>
      <c r="D13" s="11">
        <v>3</v>
      </c>
      <c r="E13" s="11">
        <v>3</v>
      </c>
      <c r="F13" s="11">
        <f>D13*E13</f>
        <v>9</v>
      </c>
    </row>
    <row r="14" spans="1:6" ht="28" x14ac:dyDescent="0.3">
      <c r="A14" s="11">
        <v>2</v>
      </c>
      <c r="B14" s="26" t="str">
        <f>'Form 8'!D15</f>
        <v xml:space="preserve">cakupan pelayan di kecamatan terbatas </v>
      </c>
      <c r="C14" s="26" t="str">
        <f>'Form 8'!E15</f>
        <v>RSO.23.42.38.02</v>
      </c>
      <c r="D14" s="11">
        <v>4</v>
      </c>
      <c r="E14" s="11">
        <v>4</v>
      </c>
      <c r="F14" s="11">
        <f>D14*E14</f>
        <v>16</v>
      </c>
    </row>
    <row r="15" spans="1:6" ht="15.75" customHeight="1" x14ac:dyDescent="0.3">
      <c r="A15" s="129" t="s">
        <v>174</v>
      </c>
      <c r="B15" s="129" t="s">
        <v>188</v>
      </c>
      <c r="C15" s="130"/>
      <c r="D15" s="130"/>
      <c r="E15" s="130"/>
      <c r="F15" s="130"/>
    </row>
    <row r="16" spans="1:6" ht="28" x14ac:dyDescent="0.3">
      <c r="A16" s="11">
        <v>1</v>
      </c>
      <c r="B16" s="26" t="str">
        <f>'Form 9'!F13</f>
        <v>Kualitas SDM yang belum memadai</v>
      </c>
      <c r="C16" s="26" t="str">
        <f>'Form 9'!G13</f>
        <v>RSO.23.42.38.01</v>
      </c>
      <c r="D16" s="11">
        <v>4</v>
      </c>
      <c r="E16" s="11">
        <v>3</v>
      </c>
      <c r="F16" s="11">
        <f>D16*E16</f>
        <v>12</v>
      </c>
    </row>
    <row r="17" spans="1:6" ht="28" x14ac:dyDescent="0.3">
      <c r="A17" s="11">
        <v>2</v>
      </c>
      <c r="B17" s="26" t="str">
        <f>'Form 9'!F18</f>
        <v xml:space="preserve">cakupan pelayan di kecamatan terbatas </v>
      </c>
      <c r="C17" s="26" t="str">
        <f>'Form 9'!G18</f>
        <v>RSO.23.42.38.02</v>
      </c>
      <c r="D17" s="11">
        <v>4</v>
      </c>
      <c r="E17" s="11">
        <v>2</v>
      </c>
      <c r="F17" s="11">
        <f>D17*E17</f>
        <v>8</v>
      </c>
    </row>
    <row r="18" spans="1:6" x14ac:dyDescent="0.3">
      <c r="A18" s="11">
        <v>3</v>
      </c>
      <c r="B18" s="26">
        <f>'Form 9'!F19</f>
        <v>0</v>
      </c>
      <c r="C18" s="26">
        <f>'Form 9'!G19</f>
        <v>0</v>
      </c>
      <c r="D18" s="11">
        <v>4</v>
      </c>
      <c r="E18" s="11">
        <v>4</v>
      </c>
      <c r="F18" s="11">
        <f>D18*E18</f>
        <v>16</v>
      </c>
    </row>
    <row r="19" spans="1:6" x14ac:dyDescent="0.3">
      <c r="A19" s="11">
        <v>4</v>
      </c>
      <c r="B19" s="26">
        <f>'Form 9'!F20</f>
        <v>0</v>
      </c>
      <c r="C19" s="26">
        <f>'Form 9'!G20</f>
        <v>0</v>
      </c>
      <c r="D19" s="11">
        <v>4</v>
      </c>
      <c r="E19" s="11">
        <v>3</v>
      </c>
      <c r="F19" s="11">
        <f>D19*E19</f>
        <v>12</v>
      </c>
    </row>
    <row r="20" spans="1:6" ht="28" x14ac:dyDescent="0.3">
      <c r="A20" s="129" t="s">
        <v>175</v>
      </c>
      <c r="B20" s="129" t="s">
        <v>482</v>
      </c>
      <c r="C20" s="130"/>
      <c r="D20" s="130"/>
      <c r="E20" s="130"/>
      <c r="F20" s="130"/>
    </row>
    <row r="21" spans="1:6" ht="28" x14ac:dyDescent="0.3">
      <c r="A21" s="11">
        <v>1</v>
      </c>
      <c r="B21" s="26" t="str">
        <f>'Form 10'!G15</f>
        <v>Kualitas SDM yang belum memadai</v>
      </c>
      <c r="C21" s="26" t="str">
        <f>'Form 10'!H15</f>
        <v>RSO.23.42.38.01</v>
      </c>
      <c r="D21" s="11">
        <v>4</v>
      </c>
      <c r="E21" s="11">
        <v>3</v>
      </c>
      <c r="F21" s="11">
        <f t="shared" ref="F21:F28" si="0">D21*E21</f>
        <v>12</v>
      </c>
    </row>
    <row r="22" spans="1:6" ht="28" x14ac:dyDescent="0.3">
      <c r="A22" s="11">
        <v>2</v>
      </c>
      <c r="B22" s="26" t="str">
        <f>'Form 10'!G16</f>
        <v>Ketersediaan anggaran yang belum optimal</v>
      </c>
      <c r="C22" s="26" t="str">
        <f>'Form 10'!H16</f>
        <v>RSO.23.42.38.02</v>
      </c>
      <c r="D22" s="11">
        <v>4</v>
      </c>
      <c r="E22" s="11">
        <v>2</v>
      </c>
      <c r="F22" s="11">
        <f t="shared" si="0"/>
        <v>8</v>
      </c>
    </row>
    <row r="23" spans="1:6" ht="28" x14ac:dyDescent="0.3">
      <c r="A23" s="11">
        <v>3</v>
      </c>
      <c r="B23" s="26" t="str">
        <f>'Form 10'!G17</f>
        <v>Belum optimalnya pengelolaan komunikasi dan insformasi publik</v>
      </c>
      <c r="C23" s="26" t="str">
        <f>'Form 10'!H17</f>
        <v>RSO.23.42.38.03</v>
      </c>
      <c r="D23" s="11">
        <v>4</v>
      </c>
      <c r="E23" s="11">
        <v>2</v>
      </c>
      <c r="F23" s="11">
        <f t="shared" si="0"/>
        <v>8</v>
      </c>
    </row>
    <row r="24" spans="1:6" ht="28" x14ac:dyDescent="0.3">
      <c r="A24" s="11">
        <v>4</v>
      </c>
      <c r="B24" s="26" t="str">
        <f>'Form 10'!G18</f>
        <v>Belum optimalnya pemanfaatan teknologi dalam pelayanan publik</v>
      </c>
      <c r="C24" s="26" t="str">
        <f>'Form 10'!H18</f>
        <v>RSO.23.42.38.04</v>
      </c>
      <c r="D24" s="11">
        <v>4</v>
      </c>
      <c r="E24" s="11">
        <v>3</v>
      </c>
      <c r="F24" s="11">
        <f t="shared" si="0"/>
        <v>12</v>
      </c>
    </row>
    <row r="25" spans="1:6" ht="42" x14ac:dyDescent="0.3">
      <c r="A25" s="11">
        <v>5</v>
      </c>
      <c r="B25" s="26" t="str">
        <f>'Form 10'!G25</f>
        <v>Data masyarakat yang mengajukan pelayanan dikecamatan</v>
      </c>
      <c r="C25" s="26" t="str">
        <f>'Form 10'!H25</f>
        <v>ROO.23.42.38.05</v>
      </c>
      <c r="D25" s="11">
        <v>4</v>
      </c>
      <c r="E25" s="11">
        <v>4</v>
      </c>
      <c r="F25" s="11">
        <f t="shared" si="0"/>
        <v>16</v>
      </c>
    </row>
    <row r="26" spans="1:6" ht="28" x14ac:dyDescent="0.3">
      <c r="A26" s="11">
        <v>6</v>
      </c>
      <c r="B26" s="26" t="str">
        <f>'Form 10'!G26</f>
        <v>Perhitungan kebutuhan dana tidak tepat</v>
      </c>
      <c r="C26" s="26" t="str">
        <f>'Form 10'!H26</f>
        <v>ROO.23.42.38.06</v>
      </c>
      <c r="D26" s="11">
        <v>2</v>
      </c>
      <c r="E26" s="11">
        <v>2</v>
      </c>
      <c r="F26" s="11">
        <f t="shared" si="0"/>
        <v>4</v>
      </c>
    </row>
    <row r="27" spans="1:6" ht="56" x14ac:dyDescent="0.3">
      <c r="A27" s="11">
        <v>7</v>
      </c>
      <c r="B27" s="26" t="str">
        <f>'Form 10'!G27</f>
        <v>Adanya masyarakat yang mengajukan pelayanan tidak membawa berkas yang komplit/benar</v>
      </c>
      <c r="C27" s="26" t="str">
        <f>'Form 10'!H27</f>
        <v>ROO.23.42.38.07</v>
      </c>
      <c r="D27" s="11">
        <v>3</v>
      </c>
      <c r="E27" s="11">
        <v>2</v>
      </c>
      <c r="F27" s="11">
        <f t="shared" si="0"/>
        <v>6</v>
      </c>
    </row>
    <row r="28" spans="1:6" ht="28" x14ac:dyDescent="0.3">
      <c r="A28" s="11">
        <v>8</v>
      </c>
      <c r="B28" s="26" t="str">
        <f>'Form 10'!G28</f>
        <v>perangkat desa/kelurahan belum menguasai seluruhnya</v>
      </c>
      <c r="C28" s="26" t="str">
        <f>'Form 10'!H28</f>
        <v>ROO.23.42.38.08</v>
      </c>
      <c r="D28" s="11">
        <v>3</v>
      </c>
      <c r="E28" s="11">
        <v>1</v>
      </c>
      <c r="F28" s="11">
        <f t="shared" si="0"/>
        <v>3</v>
      </c>
    </row>
    <row r="29" spans="1:6" x14ac:dyDescent="0.3">
      <c r="A29" s="11"/>
      <c r="B29" s="26"/>
      <c r="C29" s="26"/>
      <c r="D29" s="26"/>
      <c r="E29" s="26"/>
      <c r="F29" s="26"/>
    </row>
    <row r="31" spans="1:6" x14ac:dyDescent="0.3">
      <c r="A31" s="3" t="s">
        <v>133</v>
      </c>
    </row>
    <row r="32" spans="1:6" x14ac:dyDescent="0.3">
      <c r="A32" s="3" t="s">
        <v>134</v>
      </c>
    </row>
    <row r="33" spans="1:5" x14ac:dyDescent="0.3">
      <c r="A33" s="3" t="s">
        <v>189</v>
      </c>
    </row>
    <row r="34" spans="1:5" x14ac:dyDescent="0.3">
      <c r="A34" s="3" t="s">
        <v>190</v>
      </c>
    </row>
    <row r="35" spans="1:5" x14ac:dyDescent="0.3">
      <c r="A35" s="3" t="s">
        <v>413</v>
      </c>
    </row>
    <row r="36" spans="1:5" x14ac:dyDescent="0.3">
      <c r="A36" s="3" t="s">
        <v>414</v>
      </c>
    </row>
    <row r="37" spans="1:5" x14ac:dyDescent="0.3">
      <c r="A37" s="3" t="s">
        <v>191</v>
      </c>
    </row>
    <row r="39" spans="1:5" x14ac:dyDescent="0.3">
      <c r="D39" s="227" t="s">
        <v>643</v>
      </c>
      <c r="E39" s="228"/>
    </row>
    <row r="40" spans="1:5" x14ac:dyDescent="0.3">
      <c r="D40" s="229" t="s">
        <v>560</v>
      </c>
      <c r="E40" s="229"/>
    </row>
    <row r="41" spans="1:5" x14ac:dyDescent="0.3">
      <c r="D41" s="230"/>
      <c r="E41" s="230"/>
    </row>
    <row r="42" spans="1:5" x14ac:dyDescent="0.3">
      <c r="D42" s="229"/>
      <c r="E42" s="229"/>
    </row>
    <row r="43" spans="1:5" x14ac:dyDescent="0.3">
      <c r="D43" s="231" t="s">
        <v>627</v>
      </c>
      <c r="E43" s="231"/>
    </row>
  </sheetData>
  <mergeCells count="10">
    <mergeCell ref="A4:B4"/>
    <mergeCell ref="A5:B5"/>
    <mergeCell ref="A6:B6"/>
    <mergeCell ref="A7:B7"/>
    <mergeCell ref="D9:F9"/>
    <mergeCell ref="D39:E39"/>
    <mergeCell ref="D40:E40"/>
    <mergeCell ref="D41:E41"/>
    <mergeCell ref="D42:E42"/>
    <mergeCell ref="D43:E43"/>
  </mergeCells>
  <printOptions horizontalCentered="1"/>
  <pageMargins left="0.31496062992125984" right="0.31496062992125984" top="0.35433070866141736" bottom="0.35433070866141736" header="0.31496062992125984" footer="0.31496062992125984"/>
  <pageSetup paperSize="9" scale="80"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G35"/>
  <sheetViews>
    <sheetView topLeftCell="A13" zoomScale="90" zoomScaleNormal="90" workbookViewId="0">
      <selection activeCell="A28" sqref="A28:XFD28"/>
    </sheetView>
  </sheetViews>
  <sheetFormatPr defaultColWidth="8.75" defaultRowHeight="14" x14ac:dyDescent="0.3"/>
  <cols>
    <col min="1" max="1" width="6.33203125" style="3" customWidth="1"/>
    <col min="2" max="2" width="35" style="3" customWidth="1"/>
    <col min="3" max="3" width="17" style="3" customWidth="1"/>
    <col min="4" max="4" width="8.75" style="3"/>
    <col min="5" max="5" width="11.58203125" style="3" customWidth="1"/>
    <col min="6" max="6" width="36.33203125" style="3" customWidth="1"/>
    <col min="7" max="7" width="31.08203125" style="3" customWidth="1"/>
    <col min="8" max="16384" width="8.75" style="3"/>
  </cols>
  <sheetData>
    <row r="2" spans="1:7" x14ac:dyDescent="0.3">
      <c r="A2" s="21" t="s">
        <v>510</v>
      </c>
      <c r="B2" s="21"/>
      <c r="C2" s="21"/>
      <c r="D2" s="21"/>
      <c r="E2" s="21"/>
      <c r="F2" s="21"/>
      <c r="G2" s="21"/>
    </row>
    <row r="4" spans="1:7" ht="14.5" thickBot="1" x14ac:dyDescent="0.35">
      <c r="A4" s="289" t="s">
        <v>120</v>
      </c>
      <c r="B4" s="290"/>
      <c r="C4" s="115" t="s">
        <v>550</v>
      </c>
      <c r="D4" s="116"/>
      <c r="E4" s="116"/>
      <c r="F4" s="116"/>
      <c r="G4" s="117"/>
    </row>
    <row r="5" spans="1:7" ht="14.5" thickBot="1" x14ac:dyDescent="0.35">
      <c r="A5" s="291" t="s">
        <v>18</v>
      </c>
      <c r="B5" s="292"/>
      <c r="C5" s="99" t="s">
        <v>644</v>
      </c>
      <c r="D5" s="92"/>
      <c r="E5" s="92"/>
      <c r="F5" s="92"/>
      <c r="G5" s="118"/>
    </row>
    <row r="6" spans="1:7" ht="14.5" thickBot="1" x14ac:dyDescent="0.35">
      <c r="A6" s="291" t="s">
        <v>8</v>
      </c>
      <c r="B6" s="292"/>
      <c r="C6" s="31" t="str">
        <f>'Form 10'!E8</f>
        <v>: Meningkatnya Pelayanan Kecamatan</v>
      </c>
      <c r="D6" s="92"/>
      <c r="E6" s="92"/>
      <c r="F6" s="92"/>
      <c r="G6" s="118"/>
    </row>
    <row r="7" spans="1:7" x14ac:dyDescent="0.3">
      <c r="A7" s="293" t="s">
        <v>101</v>
      </c>
      <c r="B7" s="294"/>
      <c r="C7" s="31" t="str">
        <f>'Form 10'!E9</f>
        <v>: Urusan Wajib Kewilayahan</v>
      </c>
      <c r="D7" s="119"/>
      <c r="E7" s="119"/>
      <c r="F7" s="119"/>
      <c r="G7" s="95"/>
    </row>
    <row r="8" spans="1:7" ht="28" x14ac:dyDescent="0.3">
      <c r="A8" s="123" t="s">
        <v>121</v>
      </c>
      <c r="B8" s="123" t="s">
        <v>168</v>
      </c>
      <c r="C8" s="123" t="s">
        <v>153</v>
      </c>
      <c r="D8" s="123" t="s">
        <v>169</v>
      </c>
      <c r="E8" s="123" t="s">
        <v>170</v>
      </c>
      <c r="F8" s="123" t="s">
        <v>171</v>
      </c>
      <c r="G8" s="123" t="s">
        <v>151</v>
      </c>
    </row>
    <row r="9" spans="1:7" x14ac:dyDescent="0.3">
      <c r="A9" s="123" t="s">
        <v>107</v>
      </c>
      <c r="B9" s="123" t="s">
        <v>108</v>
      </c>
      <c r="C9" s="123" t="s">
        <v>109</v>
      </c>
      <c r="D9" s="123" t="s">
        <v>110</v>
      </c>
      <c r="E9" s="123" t="s">
        <v>129</v>
      </c>
      <c r="F9" s="123" t="s">
        <v>130</v>
      </c>
      <c r="G9" s="123" t="s">
        <v>131</v>
      </c>
    </row>
    <row r="10" spans="1:7" x14ac:dyDescent="0.3">
      <c r="A10" s="124" t="s">
        <v>172</v>
      </c>
      <c r="B10" s="113" t="s">
        <v>173</v>
      </c>
      <c r="C10" s="26"/>
      <c r="D10" s="26"/>
      <c r="E10" s="26"/>
      <c r="F10" s="26"/>
      <c r="G10" s="26"/>
    </row>
    <row r="11" spans="1:7" ht="117.5" customHeight="1" x14ac:dyDescent="0.3">
      <c r="A11" s="125">
        <v>1</v>
      </c>
      <c r="B11" s="126" t="str">
        <f>'Form 11'!B14</f>
        <v xml:space="preserve">cakupan pelayan di kecamatan terbatas </v>
      </c>
      <c r="C11" s="38" t="str">
        <f>'Form 11'!C14</f>
        <v>RSO.23.42.38.02</v>
      </c>
      <c r="D11" s="36">
        <f>'Form 11'!F14</f>
        <v>16</v>
      </c>
      <c r="E11" s="38" t="str">
        <f>'Form 8'!F15</f>
        <v>Kepala OPD</v>
      </c>
      <c r="F11" s="38" t="str">
        <f>'Form 8'!G15</f>
        <v>adanya dinas yang mengurusi izin terpadu</v>
      </c>
      <c r="G11" s="38" t="str">
        <f>'Form 8'!J15</f>
        <v xml:space="preserve">1. Banyak pertanyaan dari masyarakat cara mengurus perijinan
2. tidak bisa melayani semua urusan berkaitan dengan perijinan
3. menyediakan tempat untuk konsutasi publik
</v>
      </c>
    </row>
    <row r="12" spans="1:7" x14ac:dyDescent="0.3">
      <c r="A12" s="11"/>
      <c r="B12" s="26"/>
      <c r="C12" s="26"/>
      <c r="D12" s="26"/>
      <c r="E12" s="26"/>
      <c r="F12" s="26"/>
      <c r="G12" s="26"/>
    </row>
    <row r="13" spans="1:7" x14ac:dyDescent="0.3">
      <c r="A13" s="11" t="s">
        <v>174</v>
      </c>
      <c r="B13" s="26" t="s">
        <v>188</v>
      </c>
      <c r="C13" s="26"/>
      <c r="D13" s="26"/>
      <c r="E13" s="26"/>
      <c r="F13" s="26"/>
      <c r="G13" s="26"/>
    </row>
    <row r="14" spans="1:7" x14ac:dyDescent="0.3">
      <c r="A14" s="125">
        <v>1</v>
      </c>
      <c r="B14" s="126">
        <f>'Form 11'!B18</f>
        <v>0</v>
      </c>
      <c r="C14" s="38">
        <f>'Form 11'!C19</f>
        <v>0</v>
      </c>
      <c r="D14" s="36">
        <f>'Form 11'!F18</f>
        <v>16</v>
      </c>
      <c r="E14" s="38">
        <f>'Form 9'!H19</f>
        <v>0</v>
      </c>
      <c r="F14" s="38">
        <f>'Form 9'!I19</f>
        <v>0</v>
      </c>
      <c r="G14" s="38">
        <f>'Form 9'!L19</f>
        <v>0</v>
      </c>
    </row>
    <row r="15" spans="1:7" x14ac:dyDescent="0.3">
      <c r="A15" s="11"/>
      <c r="B15" s="26"/>
      <c r="C15" s="26"/>
      <c r="D15" s="26"/>
      <c r="E15" s="26"/>
      <c r="F15" s="26"/>
      <c r="G15" s="26"/>
    </row>
    <row r="16" spans="1:7" ht="28" x14ac:dyDescent="0.3">
      <c r="A16" s="11" t="s">
        <v>175</v>
      </c>
      <c r="B16" s="26" t="s">
        <v>482</v>
      </c>
      <c r="C16" s="26"/>
      <c r="D16" s="26"/>
      <c r="E16" s="26"/>
      <c r="F16" s="26"/>
      <c r="G16" s="26"/>
    </row>
    <row r="17" spans="1:7" ht="28" x14ac:dyDescent="0.3">
      <c r="A17" s="125">
        <v>1</v>
      </c>
      <c r="B17" s="126" t="str">
        <f>'Form 11'!B25</f>
        <v>Data masyarakat yang mengajukan pelayanan dikecamatan</v>
      </c>
      <c r="C17" s="38" t="str">
        <f>'Form 11'!C25</f>
        <v>ROO.23.42.38.05</v>
      </c>
      <c r="D17" s="36">
        <f>'Form 11'!F25</f>
        <v>16</v>
      </c>
      <c r="E17" s="38" t="str">
        <f>'Form 10'!I25</f>
        <v>kasi Pelayanan</v>
      </c>
      <c r="F17" s="38" t="str">
        <f>'Form 10'!J25</f>
        <v>Kurangnya koordinasi dan sosialisasi dengan masyarakat</v>
      </c>
      <c r="G17" s="38" t="str">
        <f>'Form 10'!M25</f>
        <v>Terhambatnya pelayanan</v>
      </c>
    </row>
    <row r="18" spans="1:7" x14ac:dyDescent="0.3">
      <c r="A18" s="26"/>
      <c r="B18" s="26"/>
      <c r="C18" s="26"/>
      <c r="D18" s="26"/>
      <c r="E18" s="26"/>
      <c r="F18" s="26"/>
      <c r="G18" s="26"/>
    </row>
    <row r="20" spans="1:7" hidden="1" x14ac:dyDescent="0.3">
      <c r="A20" s="3" t="s">
        <v>128</v>
      </c>
    </row>
    <row r="21" spans="1:7" hidden="1" x14ac:dyDescent="0.3">
      <c r="A21" s="3" t="s">
        <v>134</v>
      </c>
    </row>
    <row r="22" spans="1:7" hidden="1" x14ac:dyDescent="0.3">
      <c r="A22" s="3" t="s">
        <v>176</v>
      </c>
    </row>
    <row r="23" spans="1:7" hidden="1" x14ac:dyDescent="0.3">
      <c r="A23" s="3" t="s">
        <v>177</v>
      </c>
    </row>
    <row r="24" spans="1:7" hidden="1" x14ac:dyDescent="0.3">
      <c r="A24" s="3" t="s">
        <v>178</v>
      </c>
    </row>
    <row r="25" spans="1:7" hidden="1" x14ac:dyDescent="0.3">
      <c r="A25" s="3" t="s">
        <v>179</v>
      </c>
    </row>
    <row r="26" spans="1:7" hidden="1" x14ac:dyDescent="0.3">
      <c r="A26" s="3" t="s">
        <v>180</v>
      </c>
    </row>
    <row r="27" spans="1:7" hidden="1" x14ac:dyDescent="0.3">
      <c r="A27" s="3" t="s">
        <v>181</v>
      </c>
    </row>
    <row r="28" spans="1:7" x14ac:dyDescent="0.3">
      <c r="A28" s="3" t="s">
        <v>406</v>
      </c>
    </row>
    <row r="29" spans="1:7" x14ac:dyDescent="0.3">
      <c r="A29" s="3" t="s">
        <v>412</v>
      </c>
    </row>
    <row r="31" spans="1:7" x14ac:dyDescent="0.3">
      <c r="F31" s="227" t="s">
        <v>643</v>
      </c>
      <c r="G31" s="228"/>
    </row>
    <row r="32" spans="1:7" x14ac:dyDescent="0.3">
      <c r="F32" s="229" t="s">
        <v>560</v>
      </c>
      <c r="G32" s="229"/>
    </row>
    <row r="33" spans="6:7" x14ac:dyDescent="0.3">
      <c r="F33" s="230"/>
      <c r="G33" s="230"/>
    </row>
    <row r="34" spans="6:7" x14ac:dyDescent="0.3">
      <c r="F34" s="229"/>
      <c r="G34" s="229"/>
    </row>
    <row r="35" spans="6:7" x14ac:dyDescent="0.3">
      <c r="F35" s="231" t="s">
        <v>627</v>
      </c>
      <c r="G35" s="231"/>
    </row>
  </sheetData>
  <mergeCells count="9">
    <mergeCell ref="F32:G32"/>
    <mergeCell ref="F33:G33"/>
    <mergeCell ref="F34:G34"/>
    <mergeCell ref="F35:G35"/>
    <mergeCell ref="A4:B4"/>
    <mergeCell ref="A5:B5"/>
    <mergeCell ref="A6:B6"/>
    <mergeCell ref="A7:B7"/>
    <mergeCell ref="F31:G31"/>
  </mergeCells>
  <printOptions horizontalCentered="1"/>
  <pageMargins left="0.51181102362204722" right="0.31496062992125984" top="0.55118110236220474" bottom="0.55118110236220474" header="0.31496062992125984" footer="0.31496062992125984"/>
  <pageSetup paperSize="9" scale="85"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36"/>
  <sheetViews>
    <sheetView topLeftCell="A40" zoomScale="90" zoomScaleNormal="90" workbookViewId="0">
      <selection activeCell="B23" sqref="B23"/>
    </sheetView>
  </sheetViews>
  <sheetFormatPr defaultColWidth="9" defaultRowHeight="14" x14ac:dyDescent="0.3"/>
  <cols>
    <col min="1" max="1" width="9" style="3"/>
    <col min="2" max="2" width="33.83203125" style="3" customWidth="1"/>
    <col min="3" max="3" width="33.08203125" style="3" customWidth="1"/>
    <col min="4" max="4" width="19.25" style="3" customWidth="1"/>
    <col min="5" max="5" width="19.5" style="3" customWidth="1"/>
    <col min="6" max="6" width="20.25" style="3" customWidth="1"/>
    <col min="7" max="16384" width="9" style="3"/>
  </cols>
  <sheetData>
    <row r="1" spans="1:6" ht="14.5" thickBot="1" x14ac:dyDescent="0.35">
      <c r="A1" s="21" t="s">
        <v>511</v>
      </c>
    </row>
    <row r="2" spans="1:6" ht="14.5" thickBot="1" x14ac:dyDescent="0.35">
      <c r="A2" s="93"/>
      <c r="B2" s="94"/>
      <c r="C2" s="94"/>
      <c r="D2" s="94"/>
      <c r="E2" s="94"/>
      <c r="F2" s="94"/>
    </row>
    <row r="3" spans="1:6" ht="14.5" thickBot="1" x14ac:dyDescent="0.35">
      <c r="A3" s="296" t="s">
        <v>456</v>
      </c>
      <c r="B3" s="297"/>
      <c r="C3" s="297"/>
      <c r="D3" s="297"/>
      <c r="E3" s="297"/>
      <c r="F3" s="292"/>
    </row>
    <row r="4" spans="1:6" x14ac:dyDescent="0.3">
      <c r="A4" s="298" t="s">
        <v>647</v>
      </c>
      <c r="B4" s="299"/>
      <c r="C4" s="299"/>
      <c r="D4" s="299"/>
      <c r="E4" s="299"/>
      <c r="F4" s="300"/>
    </row>
    <row r="5" spans="1:6" x14ac:dyDescent="0.3">
      <c r="A5" s="34"/>
      <c r="B5" s="34"/>
      <c r="C5" s="34"/>
      <c r="D5" s="34"/>
      <c r="E5" s="34"/>
      <c r="F5" s="34"/>
    </row>
    <row r="6" spans="1:6" ht="30.75" customHeight="1" x14ac:dyDescent="0.3">
      <c r="A6" s="100" t="s">
        <v>103</v>
      </c>
      <c r="B6" s="100" t="s">
        <v>216</v>
      </c>
      <c r="C6" s="100" t="s">
        <v>217</v>
      </c>
      <c r="D6" s="100" t="s">
        <v>218</v>
      </c>
      <c r="E6" s="100" t="s">
        <v>219</v>
      </c>
      <c r="F6" s="100" t="s">
        <v>220</v>
      </c>
    </row>
    <row r="7" spans="1:6" x14ac:dyDescent="0.3">
      <c r="A7" s="100" t="s">
        <v>107</v>
      </c>
      <c r="B7" s="100" t="s">
        <v>108</v>
      </c>
      <c r="C7" s="100" t="s">
        <v>109</v>
      </c>
      <c r="D7" s="100" t="s">
        <v>110</v>
      </c>
      <c r="E7" s="100" t="s">
        <v>129</v>
      </c>
      <c r="F7" s="100" t="s">
        <v>130</v>
      </c>
    </row>
    <row r="8" spans="1:6" x14ac:dyDescent="0.3">
      <c r="A8" s="9" t="s">
        <v>172</v>
      </c>
      <c r="B8" s="295" t="s">
        <v>221</v>
      </c>
      <c r="C8" s="295"/>
      <c r="D8" s="295"/>
      <c r="E8" s="295"/>
      <c r="F8" s="295"/>
    </row>
    <row r="9" spans="1:6" ht="42" x14ac:dyDescent="0.3">
      <c r="A9" s="11">
        <v>1</v>
      </c>
      <c r="B9" s="26" t="s">
        <v>648</v>
      </c>
      <c r="C9" s="26" t="s">
        <v>428</v>
      </c>
      <c r="D9" s="26" t="s">
        <v>429</v>
      </c>
      <c r="E9" s="26" t="s">
        <v>649</v>
      </c>
      <c r="F9" s="26"/>
    </row>
    <row r="10" spans="1:6" x14ac:dyDescent="0.3">
      <c r="A10" s="9" t="s">
        <v>174</v>
      </c>
      <c r="B10" s="295" t="s">
        <v>222</v>
      </c>
      <c r="C10" s="295"/>
      <c r="D10" s="295"/>
      <c r="E10" s="295"/>
      <c r="F10" s="295"/>
    </row>
    <row r="11" spans="1:6" ht="42" x14ac:dyDescent="0.3">
      <c r="A11" s="11">
        <v>1</v>
      </c>
      <c r="B11" s="26" t="s">
        <v>419</v>
      </c>
      <c r="C11" s="26" t="s">
        <v>430</v>
      </c>
      <c r="D11" s="26" t="s">
        <v>431</v>
      </c>
      <c r="E11" s="26" t="s">
        <v>650</v>
      </c>
      <c r="F11" s="26"/>
    </row>
    <row r="12" spans="1:6" ht="28" x14ac:dyDescent="0.3">
      <c r="A12" s="11">
        <v>2</v>
      </c>
      <c r="B12" s="26" t="s">
        <v>651</v>
      </c>
      <c r="C12" s="26" t="s">
        <v>652</v>
      </c>
      <c r="D12" s="26" t="s">
        <v>431</v>
      </c>
      <c r="E12" s="26" t="s">
        <v>649</v>
      </c>
      <c r="F12" s="26"/>
    </row>
    <row r="13" spans="1:6" x14ac:dyDescent="0.3">
      <c r="A13" s="9" t="s">
        <v>175</v>
      </c>
      <c r="B13" s="295" t="s">
        <v>421</v>
      </c>
      <c r="C13" s="295"/>
      <c r="D13" s="295"/>
      <c r="E13" s="295"/>
      <c r="F13" s="295"/>
    </row>
    <row r="14" spans="1:6" ht="56" x14ac:dyDescent="0.3">
      <c r="A14" s="11">
        <v>1</v>
      </c>
      <c r="B14" s="26" t="s">
        <v>432</v>
      </c>
      <c r="C14" s="26" t="s">
        <v>433</v>
      </c>
      <c r="D14" s="26" t="s">
        <v>434</v>
      </c>
      <c r="E14" s="26" t="s">
        <v>649</v>
      </c>
      <c r="F14" s="26"/>
    </row>
    <row r="15" spans="1:6" ht="56" x14ac:dyDescent="0.3">
      <c r="A15" s="11">
        <v>2</v>
      </c>
      <c r="B15" s="26" t="s">
        <v>432</v>
      </c>
      <c r="C15" s="26" t="s">
        <v>435</v>
      </c>
      <c r="D15" s="26" t="s">
        <v>436</v>
      </c>
      <c r="E15" s="26" t="s">
        <v>653</v>
      </c>
      <c r="F15" s="26"/>
    </row>
    <row r="16" spans="1:6" x14ac:dyDescent="0.3">
      <c r="A16" s="11">
        <v>3</v>
      </c>
      <c r="B16" s="26"/>
      <c r="C16" s="26"/>
      <c r="D16" s="26"/>
      <c r="E16" s="26"/>
      <c r="F16" s="26"/>
    </row>
    <row r="17" spans="1:6" x14ac:dyDescent="0.3">
      <c r="A17" s="9" t="s">
        <v>437</v>
      </c>
      <c r="B17" s="295" t="s">
        <v>420</v>
      </c>
      <c r="C17" s="295"/>
      <c r="D17" s="295"/>
      <c r="E17" s="295"/>
      <c r="F17" s="295"/>
    </row>
    <row r="18" spans="1:6" ht="42" x14ac:dyDescent="0.3">
      <c r="A18" s="11">
        <v>1</v>
      </c>
      <c r="B18" s="26" t="s">
        <v>440</v>
      </c>
      <c r="C18" s="26" t="s">
        <v>444</v>
      </c>
      <c r="D18" s="26" t="s">
        <v>434</v>
      </c>
      <c r="E18" s="26" t="s">
        <v>445</v>
      </c>
      <c r="F18" s="26"/>
    </row>
    <row r="19" spans="1:6" ht="42" x14ac:dyDescent="0.3">
      <c r="A19" s="11">
        <v>2</v>
      </c>
      <c r="B19" s="26" t="s">
        <v>441</v>
      </c>
      <c r="C19" s="26" t="s">
        <v>446</v>
      </c>
      <c r="D19" s="26" t="s">
        <v>431</v>
      </c>
      <c r="E19" s="26" t="s">
        <v>653</v>
      </c>
      <c r="F19" s="26"/>
    </row>
    <row r="20" spans="1:6" ht="42" x14ac:dyDescent="0.3">
      <c r="A20" s="11">
        <v>3</v>
      </c>
      <c r="B20" s="26" t="s">
        <v>443</v>
      </c>
      <c r="C20" s="26" t="s">
        <v>447</v>
      </c>
      <c r="D20" s="26" t="s">
        <v>431</v>
      </c>
      <c r="E20" s="26" t="s">
        <v>653</v>
      </c>
      <c r="F20" s="26"/>
    </row>
    <row r="21" spans="1:6" ht="28" x14ac:dyDescent="0.3">
      <c r="A21" s="11">
        <v>4</v>
      </c>
      <c r="B21" s="26" t="s">
        <v>442</v>
      </c>
      <c r="C21" s="26" t="s">
        <v>448</v>
      </c>
      <c r="D21" s="26" t="s">
        <v>431</v>
      </c>
      <c r="E21" s="26" t="s">
        <v>653</v>
      </c>
      <c r="F21" s="26"/>
    </row>
    <row r="22" spans="1:6" x14ac:dyDescent="0.3">
      <c r="A22" s="11"/>
      <c r="B22" s="26"/>
      <c r="C22" s="26"/>
      <c r="D22" s="26"/>
      <c r="E22" s="26"/>
      <c r="F22" s="26"/>
    </row>
    <row r="23" spans="1:6" x14ac:dyDescent="0.3">
      <c r="A23" s="11"/>
      <c r="B23" s="26"/>
      <c r="C23" s="26"/>
      <c r="D23" s="26"/>
      <c r="E23" s="26"/>
      <c r="F23" s="26"/>
    </row>
    <row r="24" spans="1:6" x14ac:dyDescent="0.3">
      <c r="A24" s="9" t="s">
        <v>449</v>
      </c>
      <c r="B24" s="295" t="s">
        <v>451</v>
      </c>
      <c r="C24" s="295"/>
      <c r="D24" s="295"/>
      <c r="E24" s="295"/>
      <c r="F24" s="295"/>
    </row>
    <row r="25" spans="1:6" ht="56" x14ac:dyDescent="0.3">
      <c r="A25" s="11">
        <v>1</v>
      </c>
      <c r="B25" s="26" t="s">
        <v>654</v>
      </c>
      <c r="C25" s="26" t="s">
        <v>452</v>
      </c>
      <c r="D25" s="26" t="s">
        <v>429</v>
      </c>
      <c r="E25" s="26" t="s">
        <v>649</v>
      </c>
      <c r="F25" s="26"/>
    </row>
    <row r="26" spans="1:6" x14ac:dyDescent="0.3">
      <c r="A26" s="9" t="s">
        <v>450</v>
      </c>
      <c r="B26" s="295" t="s">
        <v>223</v>
      </c>
      <c r="C26" s="295"/>
      <c r="D26" s="295"/>
      <c r="E26" s="295"/>
      <c r="F26" s="295"/>
    </row>
    <row r="27" spans="1:6" x14ac:dyDescent="0.3">
      <c r="A27" s="29"/>
    </row>
    <row r="28" spans="1:6" x14ac:dyDescent="0.3">
      <c r="A28" s="21" t="s">
        <v>133</v>
      </c>
    </row>
    <row r="29" spans="1:6" x14ac:dyDescent="0.3">
      <c r="A29" s="21" t="s">
        <v>134</v>
      </c>
    </row>
    <row r="30" spans="1:6" x14ac:dyDescent="0.3">
      <c r="A30" s="21" t="s">
        <v>224</v>
      </c>
    </row>
    <row r="31" spans="1:6" x14ac:dyDescent="0.3">
      <c r="A31" s="21" t="s">
        <v>225</v>
      </c>
    </row>
    <row r="32" spans="1:6" x14ac:dyDescent="0.3">
      <c r="A32" s="21" t="s">
        <v>226</v>
      </c>
    </row>
    <row r="33" spans="1:5" x14ac:dyDescent="0.3">
      <c r="A33" s="21" t="s">
        <v>227</v>
      </c>
    </row>
    <row r="34" spans="1:5" x14ac:dyDescent="0.3">
      <c r="A34" s="21" t="s">
        <v>228</v>
      </c>
    </row>
    <row r="35" spans="1:5" x14ac:dyDescent="0.3">
      <c r="A35" s="29"/>
    </row>
    <row r="36" spans="1:5" x14ac:dyDescent="0.3">
      <c r="E36" s="30" t="s">
        <v>182</v>
      </c>
    </row>
  </sheetData>
  <mergeCells count="8">
    <mergeCell ref="B10:F10"/>
    <mergeCell ref="B26:F26"/>
    <mergeCell ref="A3:F3"/>
    <mergeCell ref="A4:F4"/>
    <mergeCell ref="B8:F8"/>
    <mergeCell ref="B13:F13"/>
    <mergeCell ref="B17:F17"/>
    <mergeCell ref="B24:F24"/>
  </mergeCells>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H32"/>
  <sheetViews>
    <sheetView topLeftCell="B16" zoomScale="90" zoomScaleNormal="90" workbookViewId="0">
      <selection activeCell="E28" sqref="E28"/>
    </sheetView>
  </sheetViews>
  <sheetFormatPr defaultColWidth="9" defaultRowHeight="14" x14ac:dyDescent="0.3"/>
  <cols>
    <col min="1" max="1" width="5.83203125" style="101" customWidth="1"/>
    <col min="2" max="2" width="35" style="101" customWidth="1"/>
    <col min="3" max="3" width="18.58203125" style="101" customWidth="1"/>
    <col min="4" max="4" width="22.75" style="101" customWidth="1"/>
    <col min="5" max="5" width="27.58203125" style="101" customWidth="1"/>
    <col min="6" max="6" width="21.75" style="101" customWidth="1"/>
    <col min="7" max="7" width="18.33203125" style="101" customWidth="1"/>
    <col min="8" max="8" width="18" style="101" customWidth="1"/>
    <col min="9" max="16384" width="9" style="101"/>
  </cols>
  <sheetData>
    <row r="1" spans="1:8" x14ac:dyDescent="0.3">
      <c r="A1" s="21" t="s">
        <v>512</v>
      </c>
    </row>
    <row r="2" spans="1:8" ht="14.5" thickBot="1" x14ac:dyDescent="0.35">
      <c r="A2" s="21"/>
    </row>
    <row r="3" spans="1:8" ht="14.5" thickBot="1" x14ac:dyDescent="0.35">
      <c r="A3" s="301" t="s">
        <v>120</v>
      </c>
      <c r="B3" s="302"/>
      <c r="C3" s="102" t="s">
        <v>550</v>
      </c>
      <c r="D3" s="103"/>
      <c r="E3" s="103"/>
      <c r="F3" s="103"/>
      <c r="G3" s="103"/>
      <c r="H3" s="103"/>
    </row>
    <row r="4" spans="1:8" ht="14.5" thickBot="1" x14ac:dyDescent="0.35">
      <c r="A4" s="303" t="s">
        <v>18</v>
      </c>
      <c r="B4" s="304"/>
      <c r="C4" s="104" t="s">
        <v>644</v>
      </c>
      <c r="D4" s="105"/>
      <c r="E4" s="105"/>
      <c r="F4" s="105"/>
      <c r="G4" s="105"/>
      <c r="H4" s="105"/>
    </row>
    <row r="5" spans="1:8" ht="14.5" thickBot="1" x14ac:dyDescent="0.35">
      <c r="A5" s="303" t="s">
        <v>8</v>
      </c>
      <c r="B5" s="304"/>
      <c r="C5" s="31" t="str">
        <f>'Form 10'!E7</f>
        <v>: Meningkatkan pelayanan kecamatan
yang prima</v>
      </c>
      <c r="D5" s="105"/>
      <c r="E5" s="105"/>
      <c r="F5" s="105"/>
      <c r="G5" s="105"/>
      <c r="H5" s="105"/>
    </row>
    <row r="6" spans="1:8" ht="14.5" thickBot="1" x14ac:dyDescent="0.35">
      <c r="A6" s="305" t="s">
        <v>101</v>
      </c>
      <c r="B6" s="306"/>
      <c r="C6" s="31" t="str">
        <f>'Form 10'!E8</f>
        <v>: Meningkatnya Pelayanan Kecamatan</v>
      </c>
      <c r="D6" s="106"/>
      <c r="E6" s="106"/>
      <c r="F6" s="106"/>
      <c r="G6" s="106"/>
      <c r="H6" s="106"/>
    </row>
    <row r="7" spans="1:8" x14ac:dyDescent="0.3">
      <c r="A7" s="107"/>
      <c r="B7" s="108"/>
      <c r="C7" s="108"/>
      <c r="D7" s="108"/>
      <c r="E7" s="108"/>
      <c r="F7" s="108"/>
      <c r="G7" s="108"/>
      <c r="H7" s="108"/>
    </row>
    <row r="8" spans="1:8" s="110" customFormat="1" ht="28" x14ac:dyDescent="0.3">
      <c r="A8" s="109" t="s">
        <v>121</v>
      </c>
      <c r="B8" s="109" t="s">
        <v>168</v>
      </c>
      <c r="C8" s="109" t="s">
        <v>153</v>
      </c>
      <c r="D8" s="109" t="s">
        <v>229</v>
      </c>
      <c r="E8" s="109" t="s">
        <v>230</v>
      </c>
      <c r="F8" s="109" t="s">
        <v>231</v>
      </c>
      <c r="G8" s="109" t="s">
        <v>232</v>
      </c>
      <c r="H8" s="109" t="s">
        <v>219</v>
      </c>
    </row>
    <row r="9" spans="1:8" x14ac:dyDescent="0.3">
      <c r="A9" s="109" t="s">
        <v>107</v>
      </c>
      <c r="B9" s="109" t="s">
        <v>108</v>
      </c>
      <c r="C9" s="109" t="s">
        <v>109</v>
      </c>
      <c r="D9" s="109" t="s">
        <v>110</v>
      </c>
      <c r="E9" s="109" t="s">
        <v>129</v>
      </c>
      <c r="F9" s="109" t="s">
        <v>130</v>
      </c>
      <c r="G9" s="109" t="s">
        <v>131</v>
      </c>
      <c r="H9" s="111" t="s">
        <v>132</v>
      </c>
    </row>
    <row r="10" spans="1:8" x14ac:dyDescent="0.3">
      <c r="A10" s="112" t="s">
        <v>172</v>
      </c>
      <c r="B10" s="113" t="s">
        <v>173</v>
      </c>
      <c r="C10" s="113"/>
      <c r="D10" s="113"/>
      <c r="E10" s="113"/>
      <c r="F10" s="113"/>
      <c r="G10" s="113"/>
      <c r="H10" s="113"/>
    </row>
    <row r="11" spans="1:8" ht="42" x14ac:dyDescent="0.3">
      <c r="A11" s="112">
        <v>1</v>
      </c>
      <c r="B11" s="113" t="str">
        <f>'Form 12'!B11</f>
        <v xml:space="preserve">cakupan pelayan di kecamatan terbatas </v>
      </c>
      <c r="C11" s="113" t="str">
        <f>'Form 12'!C11</f>
        <v>RSO.23.42.38.02</v>
      </c>
      <c r="D11" s="113" t="s">
        <v>604</v>
      </c>
      <c r="E11" s="113" t="s">
        <v>640</v>
      </c>
      <c r="F11" s="113" t="s">
        <v>602</v>
      </c>
      <c r="G11" s="113" t="s">
        <v>582</v>
      </c>
      <c r="H11" s="113" t="s">
        <v>649</v>
      </c>
    </row>
    <row r="12" spans="1:8" x14ac:dyDescent="0.3">
      <c r="A12" s="112"/>
      <c r="B12" s="113"/>
      <c r="C12" s="113"/>
      <c r="D12" s="113"/>
      <c r="E12" s="113"/>
      <c r="F12" s="113"/>
      <c r="G12" s="113"/>
      <c r="H12" s="113"/>
    </row>
    <row r="13" spans="1:8" x14ac:dyDescent="0.3">
      <c r="A13" s="112" t="s">
        <v>174</v>
      </c>
      <c r="B13" s="113" t="s">
        <v>601</v>
      </c>
      <c r="C13" s="113"/>
      <c r="D13" s="113"/>
      <c r="E13" s="113"/>
      <c r="F13" s="113"/>
      <c r="G13" s="113"/>
      <c r="H13" s="113"/>
    </row>
    <row r="14" spans="1:8" x14ac:dyDescent="0.3">
      <c r="A14" s="112">
        <v>1</v>
      </c>
      <c r="B14" s="113">
        <f>'Form 12'!B14</f>
        <v>0</v>
      </c>
      <c r="C14" s="113">
        <f>'Form 12'!C14</f>
        <v>0</v>
      </c>
      <c r="D14" s="113"/>
      <c r="E14" s="113"/>
      <c r="F14" s="113"/>
      <c r="G14" s="113"/>
      <c r="H14" s="113"/>
    </row>
    <row r="15" spans="1:8" x14ac:dyDescent="0.3">
      <c r="A15" s="113"/>
      <c r="B15" s="113"/>
      <c r="C15" s="113"/>
      <c r="D15" s="113"/>
      <c r="E15" s="113"/>
      <c r="F15" s="113"/>
      <c r="G15" s="113"/>
      <c r="H15" s="113"/>
    </row>
    <row r="16" spans="1:8" x14ac:dyDescent="0.3">
      <c r="A16" s="112" t="s">
        <v>175</v>
      </c>
      <c r="B16" s="113" t="s">
        <v>600</v>
      </c>
      <c r="C16" s="113"/>
      <c r="D16" s="113"/>
      <c r="E16" s="113"/>
      <c r="F16" s="113"/>
      <c r="G16" s="113"/>
      <c r="H16" s="113"/>
    </row>
    <row r="17" spans="1:8" ht="42" x14ac:dyDescent="0.3">
      <c r="A17" s="112">
        <v>1</v>
      </c>
      <c r="B17" s="113" t="str">
        <f>'Form 12'!B17</f>
        <v>Data masyarakat yang mengajukan pelayanan dikecamatan</v>
      </c>
      <c r="C17" s="113" t="str">
        <f>'Form 12'!C17</f>
        <v>ROO.23.42.38.05</v>
      </c>
      <c r="D17" s="113" t="s">
        <v>604</v>
      </c>
      <c r="E17" s="113" t="s">
        <v>603</v>
      </c>
      <c r="F17" s="113"/>
      <c r="G17" s="113" t="s">
        <v>605</v>
      </c>
      <c r="H17" s="113" t="s">
        <v>650</v>
      </c>
    </row>
    <row r="18" spans="1:8" x14ac:dyDescent="0.3">
      <c r="A18" s="114"/>
    </row>
    <row r="19" spans="1:8" x14ac:dyDescent="0.3">
      <c r="A19" s="21" t="s">
        <v>128</v>
      </c>
    </row>
    <row r="20" spans="1:8" x14ac:dyDescent="0.3">
      <c r="A20" s="21" t="s">
        <v>134</v>
      </c>
    </row>
    <row r="21" spans="1:8" x14ac:dyDescent="0.3">
      <c r="A21" s="21" t="s">
        <v>176</v>
      </c>
    </row>
    <row r="22" spans="1:8" x14ac:dyDescent="0.3">
      <c r="A22" s="21" t="s">
        <v>177</v>
      </c>
    </row>
    <row r="23" spans="1:8" x14ac:dyDescent="0.3">
      <c r="A23" s="21" t="s">
        <v>487</v>
      </c>
    </row>
    <row r="24" spans="1:8" x14ac:dyDescent="0.3">
      <c r="A24" s="21" t="s">
        <v>233</v>
      </c>
    </row>
    <row r="25" spans="1:8" x14ac:dyDescent="0.3">
      <c r="A25" s="21" t="s">
        <v>486</v>
      </c>
    </row>
    <row r="26" spans="1:8" x14ac:dyDescent="0.3">
      <c r="A26" s="21" t="s">
        <v>483</v>
      </c>
    </row>
    <row r="27" spans="1:8" x14ac:dyDescent="0.3">
      <c r="A27" s="21" t="s">
        <v>484</v>
      </c>
    </row>
    <row r="28" spans="1:8" x14ac:dyDescent="0.3">
      <c r="A28" s="21" t="s">
        <v>485</v>
      </c>
      <c r="F28" s="227" t="s">
        <v>643</v>
      </c>
      <c r="G28" s="228"/>
    </row>
    <row r="29" spans="1:8" x14ac:dyDescent="0.3">
      <c r="A29" s="21" t="s">
        <v>234</v>
      </c>
      <c r="F29" s="229" t="s">
        <v>560</v>
      </c>
      <c r="G29" s="229"/>
    </row>
    <row r="30" spans="1:8" x14ac:dyDescent="0.3">
      <c r="A30" s="21" t="s">
        <v>235</v>
      </c>
      <c r="F30" s="230"/>
      <c r="G30" s="230"/>
    </row>
    <row r="31" spans="1:8" x14ac:dyDescent="0.3">
      <c r="A31" s="21" t="s">
        <v>236</v>
      </c>
      <c r="F31" s="229"/>
      <c r="G31" s="229"/>
    </row>
    <row r="32" spans="1:8" x14ac:dyDescent="0.3">
      <c r="A32" s="114"/>
      <c r="F32" s="231" t="s">
        <v>627</v>
      </c>
      <c r="G32" s="231"/>
    </row>
  </sheetData>
  <mergeCells count="9">
    <mergeCell ref="F29:G29"/>
    <mergeCell ref="F30:G30"/>
    <mergeCell ref="F31:G31"/>
    <mergeCell ref="F32:G32"/>
    <mergeCell ref="A3:B3"/>
    <mergeCell ref="A4:B4"/>
    <mergeCell ref="A5:B5"/>
    <mergeCell ref="A6:B6"/>
    <mergeCell ref="F28:G28"/>
  </mergeCells>
  <printOptions horizontalCentered="1"/>
  <pageMargins left="0.31496062992125984" right="0.31496062992125984" top="0.35433070866141736" bottom="0.35433070866141736" header="0.31496062992125984" footer="0.31496062992125984"/>
  <pageSetup paperSize="9" scale="75" orientation="landscape"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8"/>
  <sheetViews>
    <sheetView topLeftCell="A16" zoomScale="90" zoomScaleNormal="90" workbookViewId="0">
      <selection activeCell="E23" sqref="E23"/>
    </sheetView>
  </sheetViews>
  <sheetFormatPr defaultColWidth="9" defaultRowHeight="14" x14ac:dyDescent="0.3"/>
  <cols>
    <col min="1" max="1" width="9" style="3"/>
    <col min="2" max="2" width="26.83203125" style="3" customWidth="1"/>
    <col min="3" max="3" width="21.5" style="3" customWidth="1"/>
    <col min="4" max="4" width="18.25" style="3" customWidth="1"/>
    <col min="5" max="5" width="21.83203125" style="3" customWidth="1"/>
    <col min="6" max="6" width="16.08203125" style="3" customWidth="1"/>
    <col min="7" max="7" width="17.25" style="3" customWidth="1"/>
    <col min="8" max="8" width="28.75" style="3" customWidth="1"/>
    <col min="9" max="16384" width="9" style="3"/>
  </cols>
  <sheetData>
    <row r="1" spans="1:8" x14ac:dyDescent="0.3">
      <c r="A1" s="21" t="s">
        <v>513</v>
      </c>
      <c r="B1" s="21"/>
      <c r="C1" s="21"/>
      <c r="D1" s="21"/>
      <c r="E1" s="21"/>
      <c r="F1" s="21"/>
      <c r="G1" s="21"/>
      <c r="H1" s="21"/>
    </row>
    <row r="3" spans="1:8" ht="14.5" thickBot="1" x14ac:dyDescent="0.35">
      <c r="A3" s="289" t="s">
        <v>120</v>
      </c>
      <c r="B3" s="290"/>
      <c r="C3" s="115" t="str">
        <f>'Form 14'!C3</f>
        <v>: Kecamatan Taman</v>
      </c>
      <c r="D3" s="116"/>
      <c r="E3" s="116"/>
      <c r="F3" s="116"/>
      <c r="G3" s="116"/>
      <c r="H3" s="117"/>
    </row>
    <row r="4" spans="1:8" ht="14.5" thickBot="1" x14ac:dyDescent="0.35">
      <c r="A4" s="291" t="s">
        <v>18</v>
      </c>
      <c r="B4" s="292"/>
      <c r="C4" s="92" t="s">
        <v>644</v>
      </c>
      <c r="D4" s="92"/>
      <c r="E4" s="92"/>
      <c r="F4" s="92"/>
      <c r="G4" s="92"/>
      <c r="H4" s="118"/>
    </row>
    <row r="5" spans="1:8" ht="14.5" thickBot="1" x14ac:dyDescent="0.35">
      <c r="A5" s="291" t="s">
        <v>8</v>
      </c>
      <c r="B5" s="292"/>
      <c r="C5" s="31" t="str">
        <f>'Form 10'!E7</f>
        <v>: Meningkatkan pelayanan kecamatan
yang prima</v>
      </c>
      <c r="D5" s="92"/>
      <c r="E5" s="92"/>
      <c r="F5" s="92"/>
      <c r="G5" s="92"/>
      <c r="H5" s="118"/>
    </row>
    <row r="6" spans="1:8" x14ac:dyDescent="0.3">
      <c r="A6" s="293" t="s">
        <v>101</v>
      </c>
      <c r="B6" s="294"/>
      <c r="C6" s="31" t="str">
        <f>'Form 10'!E8</f>
        <v>: Meningkatnya Pelayanan Kecamatan</v>
      </c>
      <c r="D6" s="119"/>
      <c r="E6" s="119"/>
      <c r="F6" s="119"/>
      <c r="G6" s="119"/>
      <c r="H6" s="95"/>
    </row>
    <row r="7" spans="1:8" ht="44.25" customHeight="1" x14ac:dyDescent="0.3">
      <c r="A7" s="100" t="s">
        <v>121</v>
      </c>
      <c r="B7" s="100" t="s">
        <v>122</v>
      </c>
      <c r="C7" s="100" t="s">
        <v>123</v>
      </c>
      <c r="D7" s="100" t="s">
        <v>124</v>
      </c>
      <c r="E7" s="100" t="s">
        <v>125</v>
      </c>
      <c r="F7" s="100" t="s">
        <v>126</v>
      </c>
      <c r="G7" s="100" t="s">
        <v>127</v>
      </c>
      <c r="H7" s="100" t="s">
        <v>128</v>
      </c>
    </row>
    <row r="8" spans="1:8" x14ac:dyDescent="0.3">
      <c r="A8" s="100" t="s">
        <v>107</v>
      </c>
      <c r="B8" s="100" t="s">
        <v>108</v>
      </c>
      <c r="C8" s="100" t="s">
        <v>109</v>
      </c>
      <c r="D8" s="100" t="s">
        <v>110</v>
      </c>
      <c r="E8" s="100" t="s">
        <v>129</v>
      </c>
      <c r="F8" s="100" t="s">
        <v>130</v>
      </c>
      <c r="G8" s="100" t="s">
        <v>131</v>
      </c>
      <c r="H8" s="100" t="s">
        <v>132</v>
      </c>
    </row>
    <row r="9" spans="1:8" ht="42" x14ac:dyDescent="0.3">
      <c r="A9" s="11">
        <v>1</v>
      </c>
      <c r="B9" s="26" t="str">
        <f>'Form 14'!F11</f>
        <v>papan informasi layanan yang ada di kecamatan</v>
      </c>
      <c r="C9" s="26" t="s">
        <v>608</v>
      </c>
      <c r="D9" s="26" t="s">
        <v>359</v>
      </c>
      <c r="E9" s="26" t="s">
        <v>606</v>
      </c>
      <c r="F9" s="26" t="s">
        <v>650</v>
      </c>
      <c r="G9" s="26" t="s">
        <v>639</v>
      </c>
      <c r="H9" s="26" t="s">
        <v>492</v>
      </c>
    </row>
    <row r="10" spans="1:8" ht="42" x14ac:dyDescent="0.3">
      <c r="A10" s="11">
        <v>2</v>
      </c>
      <c r="B10" s="26" t="s">
        <v>609</v>
      </c>
      <c r="C10" s="26" t="s">
        <v>491</v>
      </c>
      <c r="D10" s="26"/>
      <c r="E10" s="26" t="s">
        <v>606</v>
      </c>
      <c r="F10" s="26" t="s">
        <v>490</v>
      </c>
      <c r="G10" s="26" t="s">
        <v>638</v>
      </c>
      <c r="H10" s="26" t="s">
        <v>492</v>
      </c>
    </row>
    <row r="11" spans="1:8" x14ac:dyDescent="0.3">
      <c r="A11" s="11"/>
      <c r="B11" s="26"/>
      <c r="C11" s="26"/>
      <c r="D11" s="26"/>
      <c r="E11" s="26"/>
      <c r="F11" s="26"/>
      <c r="G11" s="26"/>
      <c r="H11" s="26"/>
    </row>
    <row r="12" spans="1:8" x14ac:dyDescent="0.3">
      <c r="A12" s="11"/>
      <c r="B12" s="26"/>
      <c r="C12" s="26"/>
      <c r="D12" s="26"/>
      <c r="E12" s="26"/>
      <c r="F12" s="26"/>
      <c r="G12" s="26"/>
      <c r="H12" s="26"/>
    </row>
    <row r="14" spans="1:8" x14ac:dyDescent="0.3">
      <c r="A14" s="201" t="s">
        <v>133</v>
      </c>
      <c r="B14" s="201"/>
    </row>
    <row r="15" spans="1:8" x14ac:dyDescent="0.3">
      <c r="A15" s="307" t="s">
        <v>134</v>
      </c>
      <c r="B15" s="307"/>
      <c r="C15" s="307"/>
      <c r="D15" s="307"/>
      <c r="E15" s="307"/>
      <c r="F15" s="307"/>
      <c r="G15" s="307"/>
      <c r="H15" s="307"/>
    </row>
    <row r="16" spans="1:8" x14ac:dyDescent="0.3">
      <c r="A16" s="201" t="s">
        <v>135</v>
      </c>
      <c r="B16" s="201"/>
      <c r="C16" s="201"/>
      <c r="D16" s="201"/>
      <c r="E16" s="201"/>
      <c r="F16" s="201"/>
      <c r="G16" s="201"/>
      <c r="H16" s="201"/>
    </row>
    <row r="17" spans="1:8" x14ac:dyDescent="0.3">
      <c r="A17" s="201" t="s">
        <v>136</v>
      </c>
      <c r="B17" s="201"/>
      <c r="C17" s="201"/>
      <c r="D17" s="201"/>
      <c r="E17" s="201"/>
      <c r="F17" s="201"/>
      <c r="G17" s="201"/>
      <c r="H17" s="201"/>
    </row>
    <row r="18" spans="1:8" x14ac:dyDescent="0.3">
      <c r="A18" s="201" t="s">
        <v>137</v>
      </c>
      <c r="B18" s="201"/>
      <c r="C18" s="201"/>
      <c r="D18" s="201"/>
      <c r="E18" s="201"/>
      <c r="F18" s="201"/>
      <c r="G18" s="201"/>
      <c r="H18" s="201"/>
    </row>
    <row r="19" spans="1:8" x14ac:dyDescent="0.3">
      <c r="A19" s="201" t="s">
        <v>138</v>
      </c>
      <c r="B19" s="201"/>
      <c r="C19" s="201"/>
      <c r="D19" s="201"/>
      <c r="E19" s="201"/>
      <c r="F19" s="201"/>
      <c r="G19" s="201"/>
      <c r="H19" s="201"/>
    </row>
    <row r="20" spans="1:8" x14ac:dyDescent="0.3">
      <c r="A20" s="201" t="s">
        <v>139</v>
      </c>
      <c r="B20" s="201"/>
      <c r="C20" s="201"/>
      <c r="D20" s="201"/>
      <c r="E20" s="201"/>
      <c r="F20" s="201"/>
      <c r="G20" s="201"/>
      <c r="H20" s="201"/>
    </row>
    <row r="21" spans="1:8" x14ac:dyDescent="0.3">
      <c r="A21" s="201" t="s">
        <v>140</v>
      </c>
      <c r="B21" s="201"/>
      <c r="C21" s="201"/>
      <c r="D21" s="201"/>
      <c r="E21" s="201"/>
      <c r="F21" s="201"/>
      <c r="G21" s="201"/>
      <c r="H21" s="201"/>
    </row>
    <row r="22" spans="1:8" x14ac:dyDescent="0.3">
      <c r="A22" s="201" t="s">
        <v>141</v>
      </c>
      <c r="B22" s="201"/>
      <c r="C22" s="201"/>
      <c r="D22" s="201"/>
      <c r="E22" s="201"/>
      <c r="F22" s="201"/>
      <c r="G22" s="201"/>
      <c r="H22" s="201"/>
    </row>
    <row r="24" spans="1:8" x14ac:dyDescent="0.3">
      <c r="G24" s="227" t="s">
        <v>643</v>
      </c>
      <c r="H24" s="228"/>
    </row>
    <row r="25" spans="1:8" x14ac:dyDescent="0.3">
      <c r="G25" s="229" t="s">
        <v>560</v>
      </c>
      <c r="H25" s="229"/>
    </row>
    <row r="26" spans="1:8" x14ac:dyDescent="0.3">
      <c r="G26" s="230"/>
      <c r="H26" s="230"/>
    </row>
    <row r="27" spans="1:8" x14ac:dyDescent="0.3">
      <c r="G27" s="229"/>
      <c r="H27" s="229"/>
    </row>
    <row r="28" spans="1:8" x14ac:dyDescent="0.3">
      <c r="G28" s="231" t="s">
        <v>627</v>
      </c>
      <c r="H28" s="231"/>
    </row>
  </sheetData>
  <mergeCells count="18">
    <mergeCell ref="A3:B3"/>
    <mergeCell ref="A4:B4"/>
    <mergeCell ref="A5:B5"/>
    <mergeCell ref="A6:B6"/>
    <mergeCell ref="A14:B14"/>
    <mergeCell ref="A22:H22"/>
    <mergeCell ref="A15:H15"/>
    <mergeCell ref="A16:H16"/>
    <mergeCell ref="A17:H17"/>
    <mergeCell ref="A18:H18"/>
    <mergeCell ref="A19:H19"/>
    <mergeCell ref="A20:H20"/>
    <mergeCell ref="A21:H21"/>
    <mergeCell ref="G24:H24"/>
    <mergeCell ref="G25:H25"/>
    <mergeCell ref="G26:H26"/>
    <mergeCell ref="G27:H27"/>
    <mergeCell ref="G28:H28"/>
  </mergeCells>
  <printOptions horizontalCentered="1"/>
  <pageMargins left="0.31496062992125984" right="0.11811023622047245" top="0.35433070866141736" bottom="0.35433070866141736" header="0.31496062992125984" footer="0.31496062992125984"/>
  <pageSetup paperSize="9" scale="75" orientation="landscape"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9"/>
  <sheetViews>
    <sheetView topLeftCell="C1" zoomScale="90" zoomScaleNormal="90" workbookViewId="0">
      <selection activeCell="D32" sqref="D32"/>
    </sheetView>
  </sheetViews>
  <sheetFormatPr defaultColWidth="9" defaultRowHeight="14" x14ac:dyDescent="0.3"/>
  <cols>
    <col min="1" max="1" width="6" style="3" customWidth="1"/>
    <col min="2" max="2" width="39.75" style="3" customWidth="1"/>
    <col min="3" max="3" width="33.58203125" style="3" customWidth="1"/>
    <col min="4" max="4" width="26.58203125" style="3" customWidth="1"/>
    <col min="5" max="5" width="19.08203125" style="3" customWidth="1"/>
    <col min="6" max="6" width="21" style="3" customWidth="1"/>
    <col min="7" max="7" width="32.08203125" style="3" customWidth="1"/>
    <col min="8" max="16384" width="9" style="3"/>
  </cols>
  <sheetData>
    <row r="1" spans="1:7" x14ac:dyDescent="0.3">
      <c r="A1" s="3" t="s">
        <v>496</v>
      </c>
    </row>
    <row r="3" spans="1:7" ht="14.5" thickBot="1" x14ac:dyDescent="0.35">
      <c r="A3" s="289" t="s">
        <v>120</v>
      </c>
      <c r="B3" s="290"/>
      <c r="C3" s="115" t="str">
        <f>'Form 15'!C3</f>
        <v>: Kecamatan Taman</v>
      </c>
      <c r="D3" s="116"/>
      <c r="E3" s="116"/>
      <c r="F3" s="116"/>
      <c r="G3" s="117"/>
    </row>
    <row r="4" spans="1:7" ht="14.5" thickBot="1" x14ac:dyDescent="0.35">
      <c r="A4" s="291" t="s">
        <v>18</v>
      </c>
      <c r="B4" s="292"/>
      <c r="C4" s="115" t="str">
        <f>'Form 15'!C4</f>
        <v>: 2025</v>
      </c>
      <c r="D4" s="92"/>
      <c r="E4" s="92"/>
      <c r="F4" s="92"/>
      <c r="G4" s="118"/>
    </row>
    <row r="5" spans="1:7" ht="14.5" thickBot="1" x14ac:dyDescent="0.35">
      <c r="A5" s="291" t="s">
        <v>8</v>
      </c>
      <c r="B5" s="292"/>
      <c r="C5" s="31" t="str">
        <f>'Form 10'!E7</f>
        <v>: Meningkatkan pelayanan kecamatan
yang prima</v>
      </c>
      <c r="D5" s="92"/>
      <c r="E5" s="92"/>
      <c r="F5" s="92"/>
      <c r="G5" s="118"/>
    </row>
    <row r="6" spans="1:7" x14ac:dyDescent="0.3">
      <c r="A6" s="293" t="s">
        <v>101</v>
      </c>
      <c r="B6" s="294"/>
      <c r="C6" s="31" t="str">
        <f>'Form 10'!E8</f>
        <v>: Meningkatnya Pelayanan Kecamatan</v>
      </c>
      <c r="D6" s="119"/>
      <c r="E6" s="119"/>
      <c r="F6" s="119"/>
      <c r="G6" s="95"/>
    </row>
    <row r="7" spans="1:7" ht="42" x14ac:dyDescent="0.3">
      <c r="A7" s="100" t="s">
        <v>121</v>
      </c>
      <c r="B7" s="100" t="s">
        <v>122</v>
      </c>
      <c r="C7" s="100" t="s">
        <v>493</v>
      </c>
      <c r="D7" s="100" t="s">
        <v>494</v>
      </c>
      <c r="E7" s="100" t="s">
        <v>495</v>
      </c>
      <c r="F7" s="100" t="s">
        <v>127</v>
      </c>
      <c r="G7" s="100" t="s">
        <v>128</v>
      </c>
    </row>
    <row r="8" spans="1:7" x14ac:dyDescent="0.3">
      <c r="A8" s="100" t="s">
        <v>107</v>
      </c>
      <c r="B8" s="100" t="s">
        <v>108</v>
      </c>
      <c r="C8" s="100" t="s">
        <v>109</v>
      </c>
      <c r="D8" s="100" t="s">
        <v>110</v>
      </c>
      <c r="E8" s="100" t="s">
        <v>129</v>
      </c>
      <c r="F8" s="100" t="s">
        <v>130</v>
      </c>
      <c r="G8" s="100" t="s">
        <v>131</v>
      </c>
    </row>
    <row r="9" spans="1:7" ht="28" x14ac:dyDescent="0.3">
      <c r="A9" s="11">
        <v>1</v>
      </c>
      <c r="B9" s="26" t="str">
        <f>'Form 15'!B9</f>
        <v>papan informasi layanan yang ada di kecamatan</v>
      </c>
      <c r="C9" s="26" t="s">
        <v>532</v>
      </c>
      <c r="D9" s="26" t="s">
        <v>607</v>
      </c>
      <c r="E9" s="26" t="s">
        <v>650</v>
      </c>
      <c r="F9" s="26"/>
      <c r="G9" s="26"/>
    </row>
    <row r="10" spans="1:7" ht="28" x14ac:dyDescent="0.3">
      <c r="A10" s="11">
        <v>2</v>
      </c>
      <c r="B10" s="26" t="str">
        <f>'Form 15'!B10</f>
        <v>pelayanan secara on line</v>
      </c>
      <c r="C10" s="26" t="s">
        <v>533</v>
      </c>
      <c r="D10" s="26" t="s">
        <v>607</v>
      </c>
      <c r="E10" s="26" t="s">
        <v>655</v>
      </c>
      <c r="F10" s="26"/>
      <c r="G10" s="26"/>
    </row>
    <row r="11" spans="1:7" x14ac:dyDescent="0.3">
      <c r="A11" s="11">
        <v>3</v>
      </c>
      <c r="B11" s="26">
        <f>'Form 15'!B11</f>
        <v>0</v>
      </c>
      <c r="C11" s="26"/>
      <c r="D11" s="26"/>
      <c r="E11" s="26"/>
      <c r="F11" s="26"/>
      <c r="G11" s="26"/>
    </row>
    <row r="12" spans="1:7" x14ac:dyDescent="0.3">
      <c r="A12" s="11">
        <v>4</v>
      </c>
      <c r="B12" s="26">
        <f>'Form 15'!B12</f>
        <v>0</v>
      </c>
      <c r="C12" s="26"/>
      <c r="D12" s="26"/>
      <c r="E12" s="26"/>
      <c r="F12" s="26"/>
      <c r="G12" s="26"/>
    </row>
    <row r="13" spans="1:7" x14ac:dyDescent="0.3">
      <c r="A13" s="11"/>
      <c r="B13" s="26"/>
      <c r="C13" s="26"/>
      <c r="D13" s="26"/>
      <c r="E13" s="26"/>
      <c r="F13" s="26"/>
      <c r="G13" s="26"/>
    </row>
    <row r="14" spans="1:7" x14ac:dyDescent="0.3">
      <c r="A14" s="11"/>
      <c r="B14" s="26"/>
      <c r="C14" s="26"/>
      <c r="D14" s="26"/>
      <c r="E14" s="26"/>
      <c r="F14" s="26"/>
      <c r="G14" s="26"/>
    </row>
    <row r="16" spans="1:7" x14ac:dyDescent="0.3">
      <c r="A16" s="3" t="s">
        <v>134</v>
      </c>
    </row>
    <row r="17" spans="1:7" x14ac:dyDescent="0.3">
      <c r="A17" s="3" t="s">
        <v>514</v>
      </c>
    </row>
    <row r="18" spans="1:7" x14ac:dyDescent="0.3">
      <c r="A18" s="3" t="s">
        <v>515</v>
      </c>
    </row>
    <row r="19" spans="1:7" x14ac:dyDescent="0.3">
      <c r="A19" s="3" t="s">
        <v>516</v>
      </c>
    </row>
    <row r="20" spans="1:7" x14ac:dyDescent="0.3">
      <c r="A20" s="3" t="s">
        <v>517</v>
      </c>
    </row>
    <row r="21" spans="1:7" x14ac:dyDescent="0.3">
      <c r="A21" s="3" t="s">
        <v>139</v>
      </c>
    </row>
    <row r="22" spans="1:7" x14ac:dyDescent="0.3">
      <c r="A22" s="3" t="s">
        <v>518</v>
      </c>
    </row>
    <row r="25" spans="1:7" x14ac:dyDescent="0.3">
      <c r="F25" s="227" t="s">
        <v>643</v>
      </c>
      <c r="G25" s="228"/>
    </row>
    <row r="26" spans="1:7" x14ac:dyDescent="0.3">
      <c r="F26" s="229" t="s">
        <v>560</v>
      </c>
      <c r="G26" s="229"/>
    </row>
    <row r="27" spans="1:7" x14ac:dyDescent="0.3">
      <c r="F27" s="230"/>
      <c r="G27" s="230"/>
    </row>
    <row r="28" spans="1:7" x14ac:dyDescent="0.3">
      <c r="F28" s="229"/>
      <c r="G28" s="229"/>
    </row>
    <row r="29" spans="1:7" x14ac:dyDescent="0.3">
      <c r="F29" s="231" t="s">
        <v>627</v>
      </c>
      <c r="G29" s="231"/>
    </row>
  </sheetData>
  <mergeCells count="9">
    <mergeCell ref="F26:G26"/>
    <mergeCell ref="F27:G27"/>
    <mergeCell ref="F28:G28"/>
    <mergeCell ref="F29:G29"/>
    <mergeCell ref="A3:B3"/>
    <mergeCell ref="A4:B4"/>
    <mergeCell ref="A5:B5"/>
    <mergeCell ref="A6:B6"/>
    <mergeCell ref="F25:G25"/>
  </mergeCells>
  <printOptions horizontalCentered="1"/>
  <pageMargins left="0.31496062992125984" right="0.11811023622047245" top="0.35433070866141736" bottom="0.35433070866141736" header="0.31496062992125984" footer="0.31496062992125984"/>
  <pageSetup paperSize="9" scale="65" orientation="landscape"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topLeftCell="C37" zoomScale="90" zoomScaleNormal="90" workbookViewId="0">
      <selection activeCell="I33" sqref="I33"/>
    </sheetView>
  </sheetViews>
  <sheetFormatPr defaultColWidth="9" defaultRowHeight="14" x14ac:dyDescent="0.3"/>
  <cols>
    <col min="1" max="1" width="6" style="3" customWidth="1"/>
    <col min="2" max="2" width="38.33203125" style="3" customWidth="1"/>
    <col min="3" max="3" width="16.83203125" style="3" customWidth="1"/>
    <col min="4" max="4" width="16.1640625" style="3" customWidth="1"/>
    <col min="5" max="5" width="13.08203125" style="3" customWidth="1"/>
    <col min="6" max="6" width="12.08203125" style="3" customWidth="1"/>
    <col min="7" max="7" width="21.58203125" style="3" customWidth="1"/>
    <col min="8" max="8" width="23.75" style="3" customWidth="1"/>
    <col min="9" max="9" width="17.25" style="3" customWidth="1"/>
    <col min="10" max="10" width="17.08203125" style="3" customWidth="1"/>
    <col min="11" max="11" width="21" style="3" customWidth="1"/>
    <col min="12" max="16384" width="9" style="3"/>
  </cols>
  <sheetData>
    <row r="1" spans="1:11" x14ac:dyDescent="0.3">
      <c r="A1" s="3" t="s">
        <v>531</v>
      </c>
    </row>
    <row r="3" spans="1:11" ht="15.75" customHeight="1" thickBot="1" x14ac:dyDescent="0.35">
      <c r="A3" s="289" t="s">
        <v>120</v>
      </c>
      <c r="B3" s="290"/>
      <c r="C3" s="115" t="str">
        <f>'Form 16'!C3</f>
        <v>: Kecamatan Taman</v>
      </c>
      <c r="D3" s="116"/>
      <c r="E3" s="116"/>
      <c r="F3" s="116"/>
      <c r="G3" s="116"/>
      <c r="H3" s="116"/>
      <c r="I3" s="116"/>
      <c r="J3" s="116"/>
      <c r="K3" s="117"/>
    </row>
    <row r="4" spans="1:11" ht="15.75" customHeight="1" thickBot="1" x14ac:dyDescent="0.35">
      <c r="A4" s="291" t="s">
        <v>18</v>
      </c>
      <c r="B4" s="292"/>
      <c r="C4" s="115" t="str">
        <f>'Form 16'!C4</f>
        <v>: 2025</v>
      </c>
      <c r="D4" s="92"/>
      <c r="E4" s="92"/>
      <c r="F4" s="92"/>
      <c r="G4" s="92"/>
      <c r="H4" s="92"/>
      <c r="I4" s="92"/>
      <c r="J4" s="92"/>
      <c r="K4" s="118"/>
    </row>
    <row r="5" spans="1:11" ht="15.75" customHeight="1" thickBot="1" x14ac:dyDescent="0.35">
      <c r="A5" s="291" t="s">
        <v>8</v>
      </c>
      <c r="B5" s="292"/>
      <c r="C5" s="31" t="str">
        <f>'Form 10'!E7</f>
        <v>: Meningkatkan pelayanan kecamatan
yang prima</v>
      </c>
      <c r="D5" s="92"/>
      <c r="E5" s="92"/>
      <c r="F5" s="92"/>
      <c r="G5" s="92"/>
      <c r="H5" s="92"/>
      <c r="I5" s="296"/>
      <c r="J5" s="292"/>
      <c r="K5" s="118"/>
    </row>
    <row r="6" spans="1:11" ht="15" customHeight="1" x14ac:dyDescent="0.3">
      <c r="A6" s="293" t="s">
        <v>101</v>
      </c>
      <c r="B6" s="294"/>
      <c r="C6" s="31" t="str">
        <f>'Form 10'!E8</f>
        <v>: Meningkatnya Pelayanan Kecamatan</v>
      </c>
      <c r="D6" s="119"/>
      <c r="E6" s="119"/>
      <c r="F6" s="119"/>
      <c r="G6" s="119"/>
      <c r="H6" s="119"/>
      <c r="I6" s="119"/>
      <c r="J6" s="119"/>
      <c r="K6" s="95"/>
    </row>
    <row r="7" spans="1:11" x14ac:dyDescent="0.3">
      <c r="A7" s="308" t="s">
        <v>121</v>
      </c>
      <c r="B7" s="308" t="s">
        <v>184</v>
      </c>
      <c r="C7" s="308" t="s">
        <v>153</v>
      </c>
      <c r="D7" s="308" t="s">
        <v>519</v>
      </c>
      <c r="E7" s="308"/>
      <c r="F7" s="308"/>
      <c r="G7" s="308" t="s">
        <v>128</v>
      </c>
      <c r="H7" s="308" t="s">
        <v>520</v>
      </c>
      <c r="I7" s="308" t="s">
        <v>521</v>
      </c>
      <c r="J7" s="308" t="s">
        <v>522</v>
      </c>
      <c r="K7" s="308" t="s">
        <v>128</v>
      </c>
    </row>
    <row r="8" spans="1:11" x14ac:dyDescent="0.3">
      <c r="A8" s="308"/>
      <c r="B8" s="308"/>
      <c r="C8" s="308"/>
      <c r="D8" s="120" t="s">
        <v>523</v>
      </c>
      <c r="E8" s="120" t="s">
        <v>149</v>
      </c>
      <c r="F8" s="120" t="s">
        <v>151</v>
      </c>
      <c r="G8" s="308"/>
      <c r="H8" s="308"/>
      <c r="I8" s="308"/>
      <c r="J8" s="308"/>
      <c r="K8" s="308"/>
    </row>
    <row r="9" spans="1:11" x14ac:dyDescent="0.3">
      <c r="A9" s="120" t="s">
        <v>107</v>
      </c>
      <c r="B9" s="120" t="s">
        <v>108</v>
      </c>
      <c r="C9" s="120" t="s">
        <v>109</v>
      </c>
      <c r="D9" s="120" t="s">
        <v>110</v>
      </c>
      <c r="E9" s="120" t="s">
        <v>129</v>
      </c>
      <c r="F9" s="120" t="s">
        <v>130</v>
      </c>
      <c r="G9" s="120" t="s">
        <v>131</v>
      </c>
      <c r="H9" s="120" t="s">
        <v>132</v>
      </c>
      <c r="I9" s="120" t="s">
        <v>157</v>
      </c>
      <c r="J9" s="120" t="s">
        <v>158</v>
      </c>
      <c r="K9" s="120" t="s">
        <v>159</v>
      </c>
    </row>
    <row r="10" spans="1:11" x14ac:dyDescent="0.3">
      <c r="A10" s="11" t="s">
        <v>172</v>
      </c>
      <c r="B10" s="26" t="s">
        <v>524</v>
      </c>
      <c r="C10" s="26"/>
      <c r="D10" s="26"/>
      <c r="E10" s="26"/>
      <c r="F10" s="26"/>
      <c r="G10" s="26"/>
      <c r="H10" s="26"/>
      <c r="I10" s="26"/>
      <c r="J10" s="26"/>
      <c r="K10" s="26"/>
    </row>
    <row r="11" spans="1:11" ht="42" x14ac:dyDescent="0.3">
      <c r="A11" s="11">
        <v>1</v>
      </c>
      <c r="B11" s="26" t="str">
        <f>'Form 14'!B11</f>
        <v xml:space="preserve">cakupan pelayan di kecamatan terbatas </v>
      </c>
      <c r="C11" s="26" t="str">
        <f>'Form 14'!C11</f>
        <v>RSO.23.42.38.02</v>
      </c>
      <c r="D11" s="26"/>
      <c r="E11" s="26"/>
      <c r="F11" s="26"/>
      <c r="G11" s="121" t="s">
        <v>535</v>
      </c>
      <c r="H11" s="26" t="str">
        <f>'Form 14'!F11</f>
        <v>papan informasi layanan yang ada di kecamatan</v>
      </c>
      <c r="I11" s="26" t="s">
        <v>536</v>
      </c>
      <c r="J11" s="26" t="s">
        <v>537</v>
      </c>
      <c r="K11" s="26" t="s">
        <v>538</v>
      </c>
    </row>
    <row r="12" spans="1:11" s="39" customFormat="1" ht="45" customHeight="1" x14ac:dyDescent="0.3">
      <c r="A12" s="36"/>
      <c r="B12" s="38" t="s">
        <v>525</v>
      </c>
      <c r="C12" s="122"/>
      <c r="D12" s="38"/>
      <c r="E12" s="38"/>
      <c r="F12" s="38"/>
      <c r="G12" s="38"/>
      <c r="H12" s="122"/>
      <c r="I12" s="122"/>
      <c r="J12" s="122"/>
      <c r="K12" s="122"/>
    </row>
    <row r="13" spans="1:11" x14ac:dyDescent="0.3">
      <c r="A13" s="11" t="s">
        <v>174</v>
      </c>
      <c r="B13" s="26" t="s">
        <v>488</v>
      </c>
      <c r="C13" s="26"/>
      <c r="D13" s="26"/>
      <c r="E13" s="26"/>
      <c r="F13" s="26"/>
      <c r="G13" s="26"/>
      <c r="H13" s="26"/>
      <c r="I13" s="26"/>
      <c r="J13" s="26"/>
      <c r="K13" s="26"/>
    </row>
    <row r="14" spans="1:11" ht="28" x14ac:dyDescent="0.3">
      <c r="A14" s="11">
        <v>1</v>
      </c>
      <c r="B14" s="26">
        <f>'Form 14'!B14</f>
        <v>0</v>
      </c>
      <c r="C14" s="26">
        <f>'Form 14'!C14</f>
        <v>0</v>
      </c>
      <c r="D14" s="26" t="s">
        <v>539</v>
      </c>
      <c r="E14" s="26" t="s">
        <v>539</v>
      </c>
      <c r="F14" s="26" t="s">
        <v>539</v>
      </c>
      <c r="G14" s="26" t="s">
        <v>539</v>
      </c>
      <c r="H14" s="26">
        <f>'Form 14'!F14</f>
        <v>0</v>
      </c>
      <c r="I14" s="26" t="s">
        <v>540</v>
      </c>
      <c r="J14" s="26" t="s">
        <v>534</v>
      </c>
      <c r="K14" s="26" t="s">
        <v>541</v>
      </c>
    </row>
    <row r="15" spans="1:11" ht="28" x14ac:dyDescent="0.3">
      <c r="A15" s="11"/>
      <c r="B15" s="26"/>
      <c r="C15" s="26"/>
      <c r="D15" s="26"/>
      <c r="E15" s="26"/>
      <c r="F15" s="26"/>
      <c r="G15" s="26"/>
      <c r="H15" s="26">
        <f>'Form 14'!F15</f>
        <v>0</v>
      </c>
      <c r="I15" s="26" t="s">
        <v>543</v>
      </c>
      <c r="J15" s="97" t="s">
        <v>542</v>
      </c>
      <c r="K15" s="26" t="s">
        <v>541</v>
      </c>
    </row>
    <row r="16" spans="1:11" s="39" customFormat="1" ht="45" customHeight="1" x14ac:dyDescent="0.3">
      <c r="A16" s="36"/>
      <c r="B16" s="38" t="s">
        <v>525</v>
      </c>
      <c r="C16" s="122"/>
      <c r="D16" s="38"/>
      <c r="E16" s="38"/>
      <c r="F16" s="38"/>
      <c r="G16" s="38"/>
      <c r="H16" s="122"/>
      <c r="I16" s="122"/>
      <c r="J16" s="122"/>
      <c r="K16" s="122"/>
    </row>
    <row r="17" spans="1:11" x14ac:dyDescent="0.3">
      <c r="A17" s="11" t="s">
        <v>175</v>
      </c>
      <c r="B17" s="26" t="s">
        <v>489</v>
      </c>
      <c r="C17" s="26"/>
      <c r="D17" s="26"/>
      <c r="E17" s="26"/>
      <c r="F17" s="26"/>
      <c r="G17" s="26"/>
      <c r="H17" s="26"/>
      <c r="I17" s="26"/>
      <c r="J17" s="26"/>
      <c r="K17" s="26"/>
    </row>
    <row r="18" spans="1:11" ht="28" x14ac:dyDescent="0.3">
      <c r="A18" s="11">
        <v>1</v>
      </c>
      <c r="B18" s="26" t="str">
        <f>'Form 14'!B17</f>
        <v>Data masyarakat yang mengajukan pelayanan dikecamatan</v>
      </c>
      <c r="C18" s="26" t="str">
        <f>'Form 14'!C17</f>
        <v>ROO.23.42.38.05</v>
      </c>
      <c r="D18" s="26" t="s">
        <v>539</v>
      </c>
      <c r="E18" s="26" t="s">
        <v>539</v>
      </c>
      <c r="F18" s="26" t="s">
        <v>539</v>
      </c>
      <c r="G18" s="26" t="s">
        <v>539</v>
      </c>
      <c r="H18" s="26">
        <f>'Form 14'!F17</f>
        <v>0</v>
      </c>
      <c r="I18" s="26" t="s">
        <v>543</v>
      </c>
      <c r="J18" s="26" t="s">
        <v>542</v>
      </c>
      <c r="K18" s="26" t="s">
        <v>541</v>
      </c>
    </row>
    <row r="19" spans="1:11" s="39" customFormat="1" ht="45" customHeight="1" x14ac:dyDescent="0.3">
      <c r="A19" s="36"/>
      <c r="B19" s="38" t="s">
        <v>525</v>
      </c>
      <c r="C19" s="122"/>
      <c r="D19" s="38"/>
      <c r="E19" s="38"/>
      <c r="F19" s="38"/>
      <c r="G19" s="38"/>
      <c r="H19" s="122"/>
      <c r="I19" s="122"/>
      <c r="J19" s="122"/>
      <c r="K19" s="122"/>
    </row>
    <row r="21" spans="1:11" x14ac:dyDescent="0.3">
      <c r="A21" s="3" t="s">
        <v>134</v>
      </c>
    </row>
    <row r="22" spans="1:11" x14ac:dyDescent="0.3">
      <c r="A22" s="3" t="s">
        <v>526</v>
      </c>
      <c r="I22" s="227" t="s">
        <v>643</v>
      </c>
      <c r="J22" s="228"/>
    </row>
    <row r="23" spans="1:11" x14ac:dyDescent="0.3">
      <c r="A23" s="3" t="s">
        <v>177</v>
      </c>
      <c r="I23" s="229" t="s">
        <v>560</v>
      </c>
      <c r="J23" s="229"/>
    </row>
    <row r="24" spans="1:11" x14ac:dyDescent="0.3">
      <c r="A24" s="3" t="s">
        <v>527</v>
      </c>
      <c r="I24" s="230"/>
      <c r="J24" s="230"/>
    </row>
    <row r="25" spans="1:11" x14ac:dyDescent="0.3">
      <c r="A25" s="3" t="s">
        <v>528</v>
      </c>
      <c r="I25" s="229"/>
      <c r="J25" s="229"/>
    </row>
    <row r="26" spans="1:11" x14ac:dyDescent="0.3">
      <c r="A26" s="3" t="s">
        <v>529</v>
      </c>
      <c r="I26" s="231" t="s">
        <v>627</v>
      </c>
      <c r="J26" s="231"/>
    </row>
    <row r="27" spans="1:11" x14ac:dyDescent="0.3">
      <c r="A27" s="3" t="s">
        <v>530</v>
      </c>
    </row>
  </sheetData>
  <mergeCells count="19">
    <mergeCell ref="I7:I8"/>
    <mergeCell ref="J7:J8"/>
    <mergeCell ref="K7:K8"/>
    <mergeCell ref="A7:A8"/>
    <mergeCell ref="B7:B8"/>
    <mergeCell ref="C7:C8"/>
    <mergeCell ref="D7:F7"/>
    <mergeCell ref="G7:G8"/>
    <mergeCell ref="H7:H8"/>
    <mergeCell ref="A3:B3"/>
    <mergeCell ref="A4:B4"/>
    <mergeCell ref="A5:B5"/>
    <mergeCell ref="A6:B6"/>
    <mergeCell ref="I5:J5"/>
    <mergeCell ref="I22:J22"/>
    <mergeCell ref="I23:J23"/>
    <mergeCell ref="I24:J24"/>
    <mergeCell ref="I25:J25"/>
    <mergeCell ref="I26:J26"/>
  </mergeCells>
  <printOptions horizontalCentered="1"/>
  <pageMargins left="0.31496062992125984" right="0.31496062992125984" top="0.15748031496062992" bottom="0.11811023622047245" header="0.11811023622047245" footer="0.11811023622047245"/>
  <pageSetup paperSize="9" scale="6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70"/>
  <sheetViews>
    <sheetView topLeftCell="A61" workbookViewId="0">
      <selection activeCell="I42" sqref="I42"/>
    </sheetView>
  </sheetViews>
  <sheetFormatPr defaultColWidth="9" defaultRowHeight="14" x14ac:dyDescent="0.3"/>
  <cols>
    <col min="1" max="1" width="4.58203125" style="3" customWidth="1"/>
    <col min="2" max="2" width="65.58203125" style="3" customWidth="1"/>
    <col min="3" max="11" width="4.58203125" style="3" customWidth="1"/>
    <col min="12" max="42" width="4.58203125" style="3" hidden="1" customWidth="1"/>
    <col min="43" max="43" width="7.5" style="3" bestFit="1" customWidth="1"/>
    <col min="44" max="44" width="18" style="3" customWidth="1"/>
    <col min="45" max="45" width="0" style="3" hidden="1" customWidth="1"/>
    <col min="46" max="16384" width="9" style="3"/>
  </cols>
  <sheetData>
    <row r="1" spans="1:45" ht="15.5" x14ac:dyDescent="0.3">
      <c r="A1" s="181" t="s">
        <v>497</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row>
    <row r="2" spans="1:45" ht="15.5" x14ac:dyDescent="0.3">
      <c r="A2" s="182" t="s">
        <v>23</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row>
    <row r="3" spans="1:45" ht="15.5" x14ac:dyDescent="0.3">
      <c r="A3" s="181" t="s">
        <v>641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45" ht="12" customHeight="1" x14ac:dyDescent="0.3">
      <c r="A4" s="5"/>
    </row>
    <row r="5" spans="1:45" ht="15" customHeight="1" x14ac:dyDescent="0.3">
      <c r="A5" s="186" t="s">
        <v>24</v>
      </c>
      <c r="B5" s="186" t="s">
        <v>25</v>
      </c>
      <c r="C5" s="186" t="s">
        <v>26</v>
      </c>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t="s">
        <v>27</v>
      </c>
    </row>
    <row r="6" spans="1:45" x14ac:dyDescent="0.3">
      <c r="A6" s="186"/>
      <c r="B6" s="186"/>
      <c r="C6" s="41" t="s">
        <v>28</v>
      </c>
      <c r="D6" s="6" t="s">
        <v>29</v>
      </c>
      <c r="E6" s="6" t="s">
        <v>30</v>
      </c>
      <c r="F6" s="6" t="s">
        <v>31</v>
      </c>
      <c r="G6" s="6" t="s">
        <v>32</v>
      </c>
      <c r="H6" s="6" t="s">
        <v>33</v>
      </c>
      <c r="I6" s="6" t="s">
        <v>34</v>
      </c>
      <c r="J6" s="6" t="s">
        <v>35</v>
      </c>
      <c r="K6" s="6" t="s">
        <v>36</v>
      </c>
      <c r="L6" s="6" t="s">
        <v>37</v>
      </c>
      <c r="M6" s="6" t="s">
        <v>245</v>
      </c>
      <c r="N6" s="6" t="s">
        <v>246</v>
      </c>
      <c r="O6" s="6" t="s">
        <v>247</v>
      </c>
      <c r="P6" s="6" t="s">
        <v>248</v>
      </c>
      <c r="Q6" s="6" t="s">
        <v>249</v>
      </c>
      <c r="R6" s="6" t="s">
        <v>250</v>
      </c>
      <c r="S6" s="6" t="s">
        <v>251</v>
      </c>
      <c r="T6" s="6" t="s">
        <v>252</v>
      </c>
      <c r="U6" s="6" t="s">
        <v>253</v>
      </c>
      <c r="V6" s="6" t="s">
        <v>254</v>
      </c>
      <c r="W6" s="6" t="s">
        <v>255</v>
      </c>
      <c r="X6" s="6" t="s">
        <v>256</v>
      </c>
      <c r="Y6" s="6" t="s">
        <v>257</v>
      </c>
      <c r="Z6" s="6" t="s">
        <v>258</v>
      </c>
      <c r="AA6" s="6" t="s">
        <v>259</v>
      </c>
      <c r="AB6" s="6" t="s">
        <v>260</v>
      </c>
      <c r="AC6" s="6" t="s">
        <v>261</v>
      </c>
      <c r="AD6" s="6" t="s">
        <v>262</v>
      </c>
      <c r="AE6" s="6" t="s">
        <v>263</v>
      </c>
      <c r="AF6" s="6" t="s">
        <v>264</v>
      </c>
      <c r="AG6" s="6" t="s">
        <v>265</v>
      </c>
      <c r="AH6" s="6" t="s">
        <v>266</v>
      </c>
      <c r="AI6" s="6" t="s">
        <v>267</v>
      </c>
      <c r="AJ6" s="6" t="s">
        <v>268</v>
      </c>
      <c r="AK6" s="6" t="s">
        <v>269</v>
      </c>
      <c r="AL6" s="6" t="s">
        <v>270</v>
      </c>
      <c r="AM6" s="6" t="s">
        <v>271</v>
      </c>
      <c r="AN6" s="6" t="s">
        <v>272</v>
      </c>
      <c r="AO6" s="6" t="s">
        <v>273</v>
      </c>
      <c r="AP6" s="6" t="s">
        <v>274</v>
      </c>
      <c r="AQ6" s="6" t="s">
        <v>38</v>
      </c>
      <c r="AR6" s="186"/>
    </row>
    <row r="7" spans="1:45" ht="20.149999999999999" customHeight="1" x14ac:dyDescent="0.3">
      <c r="A7" s="48" t="s">
        <v>39</v>
      </c>
      <c r="B7" s="49" t="s">
        <v>40</v>
      </c>
      <c r="C7" s="50"/>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3">
        <f>AVERAGE(AQ8:AQ11)</f>
        <v>3</v>
      </c>
      <c r="AR7" s="57" t="str">
        <f>IF(AVERAGE(AS8:AS11)=1,"MEMADAI","TIDAK MEMADAI")</f>
        <v>MEMADAI</v>
      </c>
    </row>
    <row r="8" spans="1:45" ht="30" customHeight="1" x14ac:dyDescent="0.3">
      <c r="A8" s="11">
        <v>1</v>
      </c>
      <c r="B8" s="12" t="s">
        <v>41</v>
      </c>
      <c r="C8" s="36">
        <v>3</v>
      </c>
      <c r="D8" s="37">
        <v>4</v>
      </c>
      <c r="E8" s="37">
        <v>3</v>
      </c>
      <c r="F8" s="38">
        <v>3</v>
      </c>
      <c r="G8" s="38">
        <v>3</v>
      </c>
      <c r="H8" s="38">
        <v>2</v>
      </c>
      <c r="I8" s="171">
        <v>3</v>
      </c>
      <c r="J8" s="38">
        <v>3</v>
      </c>
      <c r="K8" s="38">
        <v>3</v>
      </c>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7">
        <f>MODE(C8:AP8)</f>
        <v>3</v>
      </c>
      <c r="AR8" s="37" t="str">
        <f>IF(AQ8=1,"TIDAK MEMADAI",IF(AQ8=2,"TIDAK MEMADAI","MEMADAI"))</f>
        <v>MEMADAI</v>
      </c>
      <c r="AS8" s="39">
        <f>IF(AR8="MEMADAI",1,0)</f>
        <v>1</v>
      </c>
    </row>
    <row r="9" spans="1:45" ht="48" customHeight="1" x14ac:dyDescent="0.3">
      <c r="A9" s="11">
        <v>2</v>
      </c>
      <c r="B9" s="12" t="s">
        <v>42</v>
      </c>
      <c r="C9" s="36">
        <v>3</v>
      </c>
      <c r="D9" s="37">
        <v>3</v>
      </c>
      <c r="E9" s="37">
        <v>3</v>
      </c>
      <c r="F9" s="37">
        <v>3</v>
      </c>
      <c r="G9" s="37">
        <v>3</v>
      </c>
      <c r="H9" s="37">
        <v>3</v>
      </c>
      <c r="I9" s="37">
        <v>3</v>
      </c>
      <c r="J9" s="37">
        <v>3</v>
      </c>
      <c r="K9" s="37">
        <v>3</v>
      </c>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f>MODE(C9:AP9)</f>
        <v>3</v>
      </c>
      <c r="AR9" s="37" t="str">
        <f t="shared" ref="AR9:AR58" si="0">IF(AQ9=1,"TIDAK MEMADAI",IF(AQ9=2,"TIDAK MEMADAI","MEMADAI"))</f>
        <v>MEMADAI</v>
      </c>
      <c r="AS9" s="39">
        <f t="shared" ref="AS9:AS11" si="1">IF(AR9="MEMADAI",1,0)</f>
        <v>1</v>
      </c>
    </row>
    <row r="10" spans="1:45" ht="48" customHeight="1" x14ac:dyDescent="0.3">
      <c r="A10" s="11">
        <v>3</v>
      </c>
      <c r="B10" s="12" t="s">
        <v>43</v>
      </c>
      <c r="C10" s="36">
        <v>2</v>
      </c>
      <c r="D10" s="37">
        <v>4</v>
      </c>
      <c r="E10" s="37">
        <v>3</v>
      </c>
      <c r="F10" s="37">
        <v>3</v>
      </c>
      <c r="G10" s="37">
        <v>3</v>
      </c>
      <c r="H10" s="37">
        <v>3</v>
      </c>
      <c r="I10" s="37">
        <v>3</v>
      </c>
      <c r="J10" s="37">
        <v>3</v>
      </c>
      <c r="K10" s="37">
        <v>3</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f>MODE(C10:AP10)</f>
        <v>3</v>
      </c>
      <c r="AR10" s="37" t="str">
        <f t="shared" si="0"/>
        <v>MEMADAI</v>
      </c>
      <c r="AS10" s="39">
        <f t="shared" si="1"/>
        <v>1</v>
      </c>
    </row>
    <row r="11" spans="1:45" ht="20.149999999999999" customHeight="1" x14ac:dyDescent="0.3">
      <c r="A11" s="11">
        <v>4</v>
      </c>
      <c r="B11" s="12" t="s">
        <v>44</v>
      </c>
      <c r="C11" s="36">
        <v>3</v>
      </c>
      <c r="D11" s="37">
        <v>4</v>
      </c>
      <c r="E11" s="37">
        <v>3</v>
      </c>
      <c r="F11" s="37">
        <v>3</v>
      </c>
      <c r="G11" s="37">
        <v>3</v>
      </c>
      <c r="H11" s="37">
        <v>3</v>
      </c>
      <c r="I11" s="37">
        <v>3</v>
      </c>
      <c r="J11" s="37">
        <v>3</v>
      </c>
      <c r="K11" s="37">
        <v>2</v>
      </c>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f>MODE(C11:AP11)</f>
        <v>3</v>
      </c>
      <c r="AR11" s="37" t="str">
        <f t="shared" si="0"/>
        <v>MEMADAI</v>
      </c>
      <c r="AS11" s="39">
        <f t="shared" si="1"/>
        <v>1</v>
      </c>
    </row>
    <row r="12" spans="1:45" ht="9" customHeight="1" x14ac:dyDescent="0.3">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7"/>
    </row>
    <row r="13" spans="1:45" ht="20.149999999999999" customHeight="1" x14ac:dyDescent="0.3">
      <c r="A13" s="48" t="s">
        <v>45</v>
      </c>
      <c r="B13" s="49" t="s">
        <v>46</v>
      </c>
      <c r="C13" s="54"/>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f>AVERAGE(AQ14:AQ17)</f>
        <v>3</v>
      </c>
      <c r="AR13" s="58" t="str">
        <f>IF(AVERAGE(AS14:AS17)=1,"MEMADAI","TIDAK MEMADAI")</f>
        <v>MEMADAI</v>
      </c>
    </row>
    <row r="14" spans="1:45" ht="30" customHeight="1" x14ac:dyDescent="0.3">
      <c r="A14" s="11">
        <v>1</v>
      </c>
      <c r="B14" s="12" t="s">
        <v>47</v>
      </c>
      <c r="C14" s="36">
        <v>3</v>
      </c>
      <c r="D14" s="37">
        <v>4</v>
      </c>
      <c r="E14" s="37">
        <v>2</v>
      </c>
      <c r="F14" s="37">
        <v>3</v>
      </c>
      <c r="G14" s="37">
        <v>2</v>
      </c>
      <c r="H14" s="37">
        <v>2</v>
      </c>
      <c r="I14" s="37">
        <v>3</v>
      </c>
      <c r="J14" s="37">
        <v>3</v>
      </c>
      <c r="K14" s="37">
        <v>3</v>
      </c>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f>MODE(C14:AP14)</f>
        <v>3</v>
      </c>
      <c r="AR14" s="37" t="str">
        <f t="shared" si="0"/>
        <v>MEMADAI</v>
      </c>
      <c r="AS14" s="39">
        <f t="shared" ref="AS14:AS17" si="2">IF(AR14="MEMADAI",1,0)</f>
        <v>1</v>
      </c>
    </row>
    <row r="15" spans="1:45" ht="20.149999999999999" customHeight="1" x14ac:dyDescent="0.3">
      <c r="A15" s="11">
        <v>2</v>
      </c>
      <c r="B15" s="12" t="s">
        <v>48</v>
      </c>
      <c r="C15" s="36">
        <v>2</v>
      </c>
      <c r="D15" s="37">
        <v>4</v>
      </c>
      <c r="E15" s="37">
        <v>3</v>
      </c>
      <c r="F15" s="37">
        <v>3</v>
      </c>
      <c r="G15" s="37">
        <v>3</v>
      </c>
      <c r="H15" s="37">
        <v>3</v>
      </c>
      <c r="I15" s="37">
        <v>4</v>
      </c>
      <c r="J15" s="37">
        <v>4</v>
      </c>
      <c r="K15" s="37">
        <v>3</v>
      </c>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f>MODE(C15:AP15)</f>
        <v>3</v>
      </c>
      <c r="AR15" s="37" t="str">
        <f t="shared" si="0"/>
        <v>MEMADAI</v>
      </c>
      <c r="AS15" s="39">
        <f t="shared" si="2"/>
        <v>1</v>
      </c>
    </row>
    <row r="16" spans="1:45" ht="30" customHeight="1" x14ac:dyDescent="0.3">
      <c r="A16" s="11">
        <v>3</v>
      </c>
      <c r="B16" s="12" t="s">
        <v>49</v>
      </c>
      <c r="C16" s="36">
        <v>2</v>
      </c>
      <c r="D16" s="37">
        <v>3</v>
      </c>
      <c r="E16" s="37">
        <v>2</v>
      </c>
      <c r="F16" s="37">
        <v>3</v>
      </c>
      <c r="G16" s="37">
        <v>3</v>
      </c>
      <c r="H16" s="37">
        <v>3</v>
      </c>
      <c r="I16" s="37">
        <v>4</v>
      </c>
      <c r="J16" s="37">
        <v>3</v>
      </c>
      <c r="K16" s="37">
        <v>3</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f>MODE(C16:AP16)</f>
        <v>3</v>
      </c>
      <c r="AR16" s="37" t="str">
        <f t="shared" si="0"/>
        <v>MEMADAI</v>
      </c>
      <c r="AS16" s="39">
        <f t="shared" si="2"/>
        <v>1</v>
      </c>
    </row>
    <row r="17" spans="1:45" ht="30" customHeight="1" x14ac:dyDescent="0.3">
      <c r="A17" s="11">
        <v>4</v>
      </c>
      <c r="B17" s="12" t="s">
        <v>50</v>
      </c>
      <c r="C17" s="36">
        <v>3</v>
      </c>
      <c r="D17" s="37">
        <v>3</v>
      </c>
      <c r="E17" s="37">
        <v>3</v>
      </c>
      <c r="F17" s="37">
        <v>3</v>
      </c>
      <c r="G17" s="37">
        <v>2</v>
      </c>
      <c r="H17" s="37">
        <v>3</v>
      </c>
      <c r="I17" s="37">
        <v>4</v>
      </c>
      <c r="J17" s="37">
        <v>3</v>
      </c>
      <c r="K17" s="37">
        <v>3</v>
      </c>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f>MODE(C17:AP17)</f>
        <v>3</v>
      </c>
      <c r="AR17" s="37" t="str">
        <f t="shared" si="0"/>
        <v>MEMADAI</v>
      </c>
      <c r="AS17" s="39">
        <f t="shared" si="2"/>
        <v>1</v>
      </c>
    </row>
    <row r="18" spans="1:45" ht="9" customHeight="1" x14ac:dyDescent="0.3">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7"/>
    </row>
    <row r="19" spans="1:45" ht="20.149999999999999" customHeight="1" x14ac:dyDescent="0.3">
      <c r="A19" s="48" t="s">
        <v>51</v>
      </c>
      <c r="B19" s="49" t="s">
        <v>52</v>
      </c>
      <c r="C19" s="54"/>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6">
        <f>AVERAGE(AQ20:AQ27)</f>
        <v>3.125</v>
      </c>
      <c r="AR19" s="58" t="str">
        <f>IF(AVERAGE(AS20:AS27)=1,"MEMADAI","TIDAK MEMADAI")</f>
        <v>MEMADAI</v>
      </c>
    </row>
    <row r="20" spans="1:45" ht="30" customHeight="1" x14ac:dyDescent="0.3">
      <c r="A20" s="11">
        <v>1</v>
      </c>
      <c r="B20" s="12" t="s">
        <v>53</v>
      </c>
      <c r="C20" s="36">
        <v>2</v>
      </c>
      <c r="D20" s="37">
        <v>3</v>
      </c>
      <c r="E20" s="37">
        <v>2</v>
      </c>
      <c r="F20" s="37">
        <v>3</v>
      </c>
      <c r="G20" s="37">
        <v>2</v>
      </c>
      <c r="H20" s="37">
        <v>3</v>
      </c>
      <c r="I20" s="37">
        <v>3</v>
      </c>
      <c r="J20" s="37">
        <v>3</v>
      </c>
      <c r="K20" s="37">
        <v>3</v>
      </c>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f t="shared" ref="AQ20:AQ27" si="3">MODE(C20:AP20)</f>
        <v>3</v>
      </c>
      <c r="AR20" s="37" t="str">
        <f t="shared" si="0"/>
        <v>MEMADAI</v>
      </c>
      <c r="AS20" s="39">
        <f t="shared" ref="AS20:AS27" si="4">IF(AR20="MEMADAI",1,0)</f>
        <v>1</v>
      </c>
    </row>
    <row r="21" spans="1:45" ht="30" customHeight="1" x14ac:dyDescent="0.3">
      <c r="A21" s="11">
        <v>2</v>
      </c>
      <c r="B21" s="12" t="s">
        <v>54</v>
      </c>
      <c r="C21" s="36">
        <v>3</v>
      </c>
      <c r="D21" s="37">
        <v>3</v>
      </c>
      <c r="E21" s="37">
        <v>3</v>
      </c>
      <c r="F21" s="37">
        <v>4</v>
      </c>
      <c r="G21" s="37">
        <v>3</v>
      </c>
      <c r="H21" s="37">
        <v>4</v>
      </c>
      <c r="I21" s="37">
        <v>4</v>
      </c>
      <c r="J21" s="37">
        <v>4</v>
      </c>
      <c r="K21" s="37">
        <v>4</v>
      </c>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f t="shared" si="3"/>
        <v>4</v>
      </c>
      <c r="AR21" s="37" t="str">
        <f t="shared" si="0"/>
        <v>MEMADAI</v>
      </c>
      <c r="AS21" s="39">
        <f t="shared" si="4"/>
        <v>1</v>
      </c>
    </row>
    <row r="22" spans="1:45" ht="48" customHeight="1" x14ac:dyDescent="0.3">
      <c r="A22" s="11">
        <v>3</v>
      </c>
      <c r="B22" s="12" t="s">
        <v>55</v>
      </c>
      <c r="C22" s="36">
        <v>3</v>
      </c>
      <c r="D22" s="37">
        <v>3</v>
      </c>
      <c r="E22" s="37">
        <v>3</v>
      </c>
      <c r="F22" s="37">
        <v>3</v>
      </c>
      <c r="G22" s="37">
        <v>3</v>
      </c>
      <c r="H22" s="37">
        <v>4</v>
      </c>
      <c r="I22" s="37">
        <v>3</v>
      </c>
      <c r="J22" s="37">
        <v>3</v>
      </c>
      <c r="K22" s="37">
        <v>3</v>
      </c>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f t="shared" si="3"/>
        <v>3</v>
      </c>
      <c r="AR22" s="37" t="str">
        <f t="shared" si="0"/>
        <v>MEMADAI</v>
      </c>
      <c r="AS22" s="39">
        <f t="shared" si="4"/>
        <v>1</v>
      </c>
    </row>
    <row r="23" spans="1:45" ht="30" customHeight="1" x14ac:dyDescent="0.3">
      <c r="A23" s="11">
        <v>4</v>
      </c>
      <c r="B23" s="12" t="s">
        <v>56</v>
      </c>
      <c r="C23" s="36">
        <v>3</v>
      </c>
      <c r="D23" s="37">
        <v>4</v>
      </c>
      <c r="E23" s="37">
        <v>3</v>
      </c>
      <c r="F23" s="37">
        <v>3</v>
      </c>
      <c r="G23" s="37">
        <v>3</v>
      </c>
      <c r="H23" s="37">
        <v>4</v>
      </c>
      <c r="I23" s="37">
        <v>4</v>
      </c>
      <c r="J23" s="37">
        <v>3</v>
      </c>
      <c r="K23" s="37">
        <v>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f t="shared" si="3"/>
        <v>3</v>
      </c>
      <c r="AR23" s="37" t="str">
        <f t="shared" si="0"/>
        <v>MEMADAI</v>
      </c>
      <c r="AS23" s="39">
        <f t="shared" si="4"/>
        <v>1</v>
      </c>
    </row>
    <row r="24" spans="1:45" ht="30" customHeight="1" x14ac:dyDescent="0.3">
      <c r="A24" s="11">
        <v>5</v>
      </c>
      <c r="B24" s="12" t="s">
        <v>57</v>
      </c>
      <c r="C24" s="36">
        <v>3</v>
      </c>
      <c r="D24" s="37">
        <v>3</v>
      </c>
      <c r="E24" s="37">
        <v>3</v>
      </c>
      <c r="F24" s="37">
        <v>4</v>
      </c>
      <c r="G24" s="37">
        <v>3</v>
      </c>
      <c r="H24" s="37">
        <v>4</v>
      </c>
      <c r="I24" s="37">
        <v>4</v>
      </c>
      <c r="J24" s="37">
        <v>4</v>
      </c>
      <c r="K24" s="37">
        <v>3</v>
      </c>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f t="shared" si="3"/>
        <v>3</v>
      </c>
      <c r="AR24" s="37" t="str">
        <f t="shared" si="0"/>
        <v>MEMADAI</v>
      </c>
      <c r="AS24" s="39">
        <f t="shared" si="4"/>
        <v>1</v>
      </c>
    </row>
    <row r="25" spans="1:45" ht="48" customHeight="1" x14ac:dyDescent="0.3">
      <c r="A25" s="11">
        <v>6</v>
      </c>
      <c r="B25" s="12" t="s">
        <v>58</v>
      </c>
      <c r="C25" s="36">
        <v>3</v>
      </c>
      <c r="D25" s="37">
        <v>3</v>
      </c>
      <c r="E25" s="37">
        <v>3</v>
      </c>
      <c r="F25" s="37">
        <v>4</v>
      </c>
      <c r="G25" s="37">
        <v>3</v>
      </c>
      <c r="H25" s="37">
        <v>3</v>
      </c>
      <c r="I25" s="37">
        <v>4</v>
      </c>
      <c r="J25" s="37">
        <v>4</v>
      </c>
      <c r="K25" s="37">
        <v>4</v>
      </c>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f t="shared" si="3"/>
        <v>3</v>
      </c>
      <c r="AR25" s="37" t="str">
        <f t="shared" si="0"/>
        <v>MEMADAI</v>
      </c>
      <c r="AS25" s="39">
        <f t="shared" si="4"/>
        <v>1</v>
      </c>
    </row>
    <row r="26" spans="1:45" ht="30" customHeight="1" x14ac:dyDescent="0.3">
      <c r="A26" s="11">
        <v>7</v>
      </c>
      <c r="B26" s="12" t="s">
        <v>416</v>
      </c>
      <c r="C26" s="36">
        <v>2</v>
      </c>
      <c r="D26" s="37">
        <v>2</v>
      </c>
      <c r="E26" s="37">
        <v>3</v>
      </c>
      <c r="F26" s="37">
        <v>3</v>
      </c>
      <c r="G26" s="37">
        <v>3</v>
      </c>
      <c r="H26" s="37">
        <v>3</v>
      </c>
      <c r="I26" s="37">
        <v>4</v>
      </c>
      <c r="J26" s="37">
        <v>3</v>
      </c>
      <c r="K26" s="37">
        <v>3</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f t="shared" si="3"/>
        <v>3</v>
      </c>
      <c r="AR26" s="37" t="str">
        <f t="shared" si="0"/>
        <v>MEMADAI</v>
      </c>
      <c r="AS26" s="39">
        <f t="shared" si="4"/>
        <v>1</v>
      </c>
    </row>
    <row r="27" spans="1:45" ht="30" customHeight="1" x14ac:dyDescent="0.3">
      <c r="A27" s="11">
        <v>8</v>
      </c>
      <c r="B27" s="12" t="s">
        <v>59</v>
      </c>
      <c r="C27" s="36">
        <v>2</v>
      </c>
      <c r="D27" s="37">
        <v>3</v>
      </c>
      <c r="E27" s="37">
        <v>3</v>
      </c>
      <c r="F27" s="37">
        <v>3</v>
      </c>
      <c r="G27" s="37">
        <v>3</v>
      </c>
      <c r="H27" s="37">
        <v>3</v>
      </c>
      <c r="I27" s="37">
        <v>4</v>
      </c>
      <c r="J27" s="37">
        <v>3</v>
      </c>
      <c r="K27" s="37">
        <v>3</v>
      </c>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f t="shared" si="3"/>
        <v>3</v>
      </c>
      <c r="AR27" s="37" t="str">
        <f t="shared" si="0"/>
        <v>MEMADAI</v>
      </c>
      <c r="AS27" s="39">
        <f t="shared" si="4"/>
        <v>1</v>
      </c>
    </row>
    <row r="28" spans="1:45" ht="9" customHeight="1" x14ac:dyDescent="0.3">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7"/>
    </row>
    <row r="29" spans="1:45" ht="28" x14ac:dyDescent="0.3">
      <c r="A29" s="48" t="s">
        <v>60</v>
      </c>
      <c r="B29" s="49" t="s">
        <v>61</v>
      </c>
      <c r="C29" s="54"/>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f>AVERAGE(AQ30:AQ33)</f>
        <v>3.5</v>
      </c>
      <c r="AR29" s="58" t="str">
        <f>IF(AVERAGE(AS30:AS33)=1,"MEMADAI","TIDAK MEMADAI")</f>
        <v>MEMADAI</v>
      </c>
    </row>
    <row r="30" spans="1:45" ht="28" x14ac:dyDescent="0.3">
      <c r="A30" s="11">
        <v>1</v>
      </c>
      <c r="B30" s="12" t="s">
        <v>62</v>
      </c>
      <c r="C30" s="36">
        <v>3</v>
      </c>
      <c r="D30" s="37">
        <v>3</v>
      </c>
      <c r="E30" s="37">
        <v>3</v>
      </c>
      <c r="F30" s="37">
        <v>3</v>
      </c>
      <c r="G30" s="37">
        <v>3</v>
      </c>
      <c r="H30" s="37">
        <v>3</v>
      </c>
      <c r="I30" s="37">
        <v>3</v>
      </c>
      <c r="J30" s="37">
        <v>3</v>
      </c>
      <c r="K30" s="37">
        <v>3</v>
      </c>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f>MODE(C30:AP30)</f>
        <v>3</v>
      </c>
      <c r="AR30" s="37" t="str">
        <f t="shared" si="0"/>
        <v>MEMADAI</v>
      </c>
      <c r="AS30" s="39">
        <f t="shared" ref="AS30:AS33" si="5">IF(AR30="MEMADAI",1,0)</f>
        <v>1</v>
      </c>
    </row>
    <row r="31" spans="1:45" ht="42" x14ac:dyDescent="0.3">
      <c r="A31" s="11">
        <v>2</v>
      </c>
      <c r="B31" s="12" t="s">
        <v>63</v>
      </c>
      <c r="C31" s="36">
        <v>3</v>
      </c>
      <c r="D31" s="37">
        <v>3</v>
      </c>
      <c r="E31" s="37">
        <v>3</v>
      </c>
      <c r="F31" s="37">
        <v>3</v>
      </c>
      <c r="G31" s="37">
        <v>3</v>
      </c>
      <c r="H31" s="37">
        <v>3</v>
      </c>
      <c r="I31" s="37">
        <v>4</v>
      </c>
      <c r="J31" s="37">
        <v>3</v>
      </c>
      <c r="K31" s="37">
        <v>3</v>
      </c>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f>MODE(C31:AP31)</f>
        <v>3</v>
      </c>
      <c r="AR31" s="37" t="str">
        <f t="shared" si="0"/>
        <v>MEMADAI</v>
      </c>
      <c r="AS31" s="39">
        <f t="shared" si="5"/>
        <v>1</v>
      </c>
    </row>
    <row r="32" spans="1:45" ht="35.15" customHeight="1" x14ac:dyDescent="0.3">
      <c r="A32" s="11">
        <v>3</v>
      </c>
      <c r="B32" s="12" t="s">
        <v>438</v>
      </c>
      <c r="C32" s="36">
        <v>4</v>
      </c>
      <c r="D32" s="37">
        <v>4</v>
      </c>
      <c r="E32" s="37">
        <v>4</v>
      </c>
      <c r="F32" s="37">
        <v>4</v>
      </c>
      <c r="G32" s="37">
        <v>4</v>
      </c>
      <c r="H32" s="37">
        <v>3</v>
      </c>
      <c r="I32" s="37">
        <v>3</v>
      </c>
      <c r="J32" s="37">
        <v>4</v>
      </c>
      <c r="K32" s="37">
        <v>4</v>
      </c>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f>MODE(C32:AP32)</f>
        <v>4</v>
      </c>
      <c r="AR32" s="37" t="str">
        <f t="shared" si="0"/>
        <v>MEMADAI</v>
      </c>
      <c r="AS32" s="39">
        <f t="shared" si="5"/>
        <v>1</v>
      </c>
    </row>
    <row r="33" spans="1:45" ht="42" x14ac:dyDescent="0.3">
      <c r="A33" s="11">
        <v>4</v>
      </c>
      <c r="B33" s="12" t="s">
        <v>439</v>
      </c>
      <c r="C33" s="36">
        <v>4</v>
      </c>
      <c r="D33" s="37">
        <v>4</v>
      </c>
      <c r="E33" s="37">
        <v>4</v>
      </c>
      <c r="F33" s="37">
        <v>4</v>
      </c>
      <c r="G33" s="37">
        <v>4</v>
      </c>
      <c r="H33" s="37">
        <v>4</v>
      </c>
      <c r="I33" s="37">
        <v>3</v>
      </c>
      <c r="J33" s="37">
        <v>4</v>
      </c>
      <c r="K33" s="37">
        <v>4</v>
      </c>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f>MODE(C33:AP33)</f>
        <v>4</v>
      </c>
      <c r="AR33" s="37" t="str">
        <f t="shared" si="0"/>
        <v>MEMADAI</v>
      </c>
      <c r="AS33" s="39">
        <f t="shared" si="5"/>
        <v>1</v>
      </c>
    </row>
    <row r="34" spans="1:45" ht="9" customHeight="1" x14ac:dyDescent="0.3">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7"/>
    </row>
    <row r="35" spans="1:45" ht="28" x14ac:dyDescent="0.3">
      <c r="A35" s="48" t="s">
        <v>66</v>
      </c>
      <c r="B35" s="49" t="s">
        <v>67</v>
      </c>
      <c r="C35" s="54"/>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6">
        <f>AVERAGE(AQ36:AQ38)</f>
        <v>3</v>
      </c>
      <c r="AR35" s="58" t="str">
        <f>IF(AVERAGE(AS36:AS38)=1,"MEMADAI","TIDAK MEMADAI")</f>
        <v>MEMADAI</v>
      </c>
    </row>
    <row r="36" spans="1:45" ht="20.149999999999999" customHeight="1" x14ac:dyDescent="0.3">
      <c r="A36" s="11">
        <v>1</v>
      </c>
      <c r="B36" s="12" t="s">
        <v>68</v>
      </c>
      <c r="C36" s="36">
        <v>2</v>
      </c>
      <c r="D36" s="37">
        <v>3</v>
      </c>
      <c r="E36" s="37">
        <v>3</v>
      </c>
      <c r="F36" s="37">
        <v>3</v>
      </c>
      <c r="G36" s="37">
        <v>3</v>
      </c>
      <c r="H36" s="37">
        <v>4</v>
      </c>
      <c r="I36" s="37">
        <v>3</v>
      </c>
      <c r="J36" s="37">
        <v>3</v>
      </c>
      <c r="K36" s="37">
        <v>3</v>
      </c>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f>MODE(C36:AP36)</f>
        <v>3</v>
      </c>
      <c r="AR36" s="37" t="str">
        <f t="shared" si="0"/>
        <v>MEMADAI</v>
      </c>
      <c r="AS36" s="39">
        <f t="shared" ref="AS36:AS38" si="6">IF(AR36="MEMADAI",1,0)</f>
        <v>1</v>
      </c>
    </row>
    <row r="37" spans="1:45" ht="28" x14ac:dyDescent="0.3">
      <c r="A37" s="11">
        <v>2</v>
      </c>
      <c r="B37" s="12" t="s">
        <v>69</v>
      </c>
      <c r="C37" s="36">
        <v>3</v>
      </c>
      <c r="D37" s="37">
        <v>3</v>
      </c>
      <c r="E37" s="37">
        <v>3</v>
      </c>
      <c r="F37" s="37">
        <v>3</v>
      </c>
      <c r="G37" s="37">
        <v>3</v>
      </c>
      <c r="H37" s="37">
        <v>4</v>
      </c>
      <c r="I37" s="37">
        <v>4</v>
      </c>
      <c r="J37" s="37">
        <v>3</v>
      </c>
      <c r="K37" s="37">
        <v>3</v>
      </c>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f>MODE(C37:AP37)</f>
        <v>3</v>
      </c>
      <c r="AR37" s="37" t="str">
        <f t="shared" si="0"/>
        <v>MEMADAI</v>
      </c>
      <c r="AS37" s="39">
        <f t="shared" si="6"/>
        <v>1</v>
      </c>
    </row>
    <row r="38" spans="1:45" ht="20.149999999999999" customHeight="1" x14ac:dyDescent="0.3">
      <c r="A38" s="11">
        <v>3</v>
      </c>
      <c r="B38" s="12" t="s">
        <v>70</v>
      </c>
      <c r="C38" s="36">
        <v>3</v>
      </c>
      <c r="D38" s="37">
        <v>3</v>
      </c>
      <c r="E38" s="37">
        <v>3</v>
      </c>
      <c r="F38" s="37">
        <v>3</v>
      </c>
      <c r="G38" s="37">
        <v>3</v>
      </c>
      <c r="H38" s="37">
        <v>4</v>
      </c>
      <c r="I38" s="37">
        <v>3</v>
      </c>
      <c r="J38" s="37">
        <v>3</v>
      </c>
      <c r="K38" s="37">
        <v>3</v>
      </c>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f>MODE(C38:AP38)</f>
        <v>3</v>
      </c>
      <c r="AR38" s="37" t="str">
        <f t="shared" si="0"/>
        <v>MEMADAI</v>
      </c>
      <c r="AS38" s="39">
        <f t="shared" si="6"/>
        <v>1</v>
      </c>
    </row>
    <row r="39" spans="1:45" ht="9" customHeight="1" x14ac:dyDescent="0.3">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7"/>
    </row>
    <row r="40" spans="1:45" ht="28" x14ac:dyDescent="0.3">
      <c r="A40" s="48" t="s">
        <v>71</v>
      </c>
      <c r="B40" s="49" t="s">
        <v>72</v>
      </c>
      <c r="C40" s="54"/>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6">
        <f>AVERAGE(AQ41:AQ47)</f>
        <v>3</v>
      </c>
      <c r="AR40" s="58" t="str">
        <f>IF(AVERAGE(AS41:AS47)=1,"MEMADAI","TIDAK MEMADAI")</f>
        <v>MEMADAI</v>
      </c>
    </row>
    <row r="41" spans="1:45" ht="48" customHeight="1" x14ac:dyDescent="0.3">
      <c r="A41" s="11">
        <v>1</v>
      </c>
      <c r="B41" s="12" t="s">
        <v>73</v>
      </c>
      <c r="C41" s="36">
        <v>3</v>
      </c>
      <c r="D41" s="37">
        <v>3</v>
      </c>
      <c r="E41" s="37">
        <v>3</v>
      </c>
      <c r="F41" s="37">
        <v>4</v>
      </c>
      <c r="G41" s="37">
        <v>3</v>
      </c>
      <c r="H41" s="37">
        <v>3</v>
      </c>
      <c r="I41" s="37">
        <v>3</v>
      </c>
      <c r="J41" s="37">
        <v>4</v>
      </c>
      <c r="K41" s="37">
        <v>2</v>
      </c>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f t="shared" ref="AQ41:AQ47" si="7">MODE(C41:AP41)</f>
        <v>3</v>
      </c>
      <c r="AR41" s="37" t="str">
        <f t="shared" si="0"/>
        <v>MEMADAI</v>
      </c>
      <c r="AS41" s="39">
        <f t="shared" ref="AS41:AS47" si="8">IF(AR41="MEMADAI",1,0)</f>
        <v>1</v>
      </c>
    </row>
    <row r="42" spans="1:45" ht="28" x14ac:dyDescent="0.3">
      <c r="A42" s="11">
        <v>2</v>
      </c>
      <c r="B42" s="12" t="s">
        <v>74</v>
      </c>
      <c r="C42" s="36">
        <v>3</v>
      </c>
      <c r="D42" s="37">
        <v>3</v>
      </c>
      <c r="E42" s="37">
        <v>4</v>
      </c>
      <c r="F42" s="37">
        <v>3</v>
      </c>
      <c r="G42" s="37">
        <v>3</v>
      </c>
      <c r="H42" s="37">
        <v>2</v>
      </c>
      <c r="I42" s="37">
        <v>3</v>
      </c>
      <c r="J42" s="37">
        <v>3</v>
      </c>
      <c r="K42" s="37">
        <v>3</v>
      </c>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f t="shared" si="7"/>
        <v>3</v>
      </c>
      <c r="AR42" s="37" t="str">
        <f t="shared" si="0"/>
        <v>MEMADAI</v>
      </c>
      <c r="AS42" s="39">
        <f t="shared" si="8"/>
        <v>1</v>
      </c>
    </row>
    <row r="43" spans="1:45" ht="20.149999999999999" customHeight="1" x14ac:dyDescent="0.3">
      <c r="A43" s="11">
        <v>3</v>
      </c>
      <c r="B43" s="12" t="s">
        <v>75</v>
      </c>
      <c r="C43" s="36">
        <v>3</v>
      </c>
      <c r="D43" s="37">
        <v>3</v>
      </c>
      <c r="E43" s="37">
        <v>4</v>
      </c>
      <c r="F43" s="37">
        <v>4</v>
      </c>
      <c r="G43" s="37">
        <v>3</v>
      </c>
      <c r="H43" s="37">
        <v>3</v>
      </c>
      <c r="I43" s="37">
        <v>3</v>
      </c>
      <c r="J43" s="37">
        <v>4</v>
      </c>
      <c r="K43" s="37">
        <v>4</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f t="shared" si="7"/>
        <v>3</v>
      </c>
      <c r="AR43" s="37" t="str">
        <f t="shared" si="0"/>
        <v>MEMADAI</v>
      </c>
      <c r="AS43" s="39">
        <f t="shared" si="8"/>
        <v>1</v>
      </c>
    </row>
    <row r="44" spans="1:45" ht="20.149999999999999" customHeight="1" x14ac:dyDescent="0.3">
      <c r="A44" s="11">
        <v>4</v>
      </c>
      <c r="B44" s="12" t="s">
        <v>76</v>
      </c>
      <c r="C44" s="36">
        <v>2</v>
      </c>
      <c r="D44" s="37">
        <v>2</v>
      </c>
      <c r="E44" s="37">
        <v>3</v>
      </c>
      <c r="F44" s="37">
        <v>3</v>
      </c>
      <c r="G44" s="37">
        <v>3</v>
      </c>
      <c r="H44" s="37">
        <v>3</v>
      </c>
      <c r="I44" s="37">
        <v>3</v>
      </c>
      <c r="J44" s="37">
        <v>3</v>
      </c>
      <c r="K44" s="37">
        <v>3</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f t="shared" si="7"/>
        <v>3</v>
      </c>
      <c r="AR44" s="37" t="str">
        <f t="shared" si="0"/>
        <v>MEMADAI</v>
      </c>
      <c r="AS44" s="39">
        <f t="shared" si="8"/>
        <v>1</v>
      </c>
    </row>
    <row r="45" spans="1:45" ht="42" x14ac:dyDescent="0.3">
      <c r="A45" s="11">
        <v>5</v>
      </c>
      <c r="B45" s="12" t="s">
        <v>77</v>
      </c>
      <c r="C45" s="36">
        <v>2</v>
      </c>
      <c r="D45" s="37">
        <v>2</v>
      </c>
      <c r="E45" s="37">
        <v>3</v>
      </c>
      <c r="F45" s="37">
        <v>3</v>
      </c>
      <c r="G45" s="37">
        <v>2</v>
      </c>
      <c r="H45" s="37">
        <v>3</v>
      </c>
      <c r="I45" s="37">
        <v>3</v>
      </c>
      <c r="J45" s="37">
        <v>3</v>
      </c>
      <c r="K45" s="37">
        <v>3</v>
      </c>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f t="shared" si="7"/>
        <v>3</v>
      </c>
      <c r="AR45" s="37" t="str">
        <f t="shared" si="0"/>
        <v>MEMADAI</v>
      </c>
      <c r="AS45" s="39">
        <f t="shared" si="8"/>
        <v>1</v>
      </c>
    </row>
    <row r="46" spans="1:45" ht="28" x14ac:dyDescent="0.3">
      <c r="A46" s="11">
        <v>6</v>
      </c>
      <c r="B46" s="12" t="s">
        <v>78</v>
      </c>
      <c r="C46" s="36">
        <v>2</v>
      </c>
      <c r="D46" s="37">
        <v>2</v>
      </c>
      <c r="E46" s="37">
        <v>3</v>
      </c>
      <c r="F46" s="37">
        <v>3</v>
      </c>
      <c r="G46" s="37">
        <v>2</v>
      </c>
      <c r="H46" s="37">
        <v>3</v>
      </c>
      <c r="I46" s="37">
        <v>3</v>
      </c>
      <c r="J46" s="37">
        <v>3</v>
      </c>
      <c r="K46" s="37">
        <v>3</v>
      </c>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f t="shared" si="7"/>
        <v>3</v>
      </c>
      <c r="AR46" s="37" t="str">
        <f t="shared" si="0"/>
        <v>MEMADAI</v>
      </c>
      <c r="AS46" s="39">
        <f t="shared" si="8"/>
        <v>1</v>
      </c>
    </row>
    <row r="47" spans="1:45" ht="30" customHeight="1" x14ac:dyDescent="0.3">
      <c r="A47" s="11">
        <v>7</v>
      </c>
      <c r="B47" s="12" t="s">
        <v>79</v>
      </c>
      <c r="C47" s="36">
        <v>2</v>
      </c>
      <c r="D47" s="37">
        <v>3</v>
      </c>
      <c r="E47" s="37">
        <v>3</v>
      </c>
      <c r="F47" s="37">
        <v>3</v>
      </c>
      <c r="G47" s="37">
        <v>2</v>
      </c>
      <c r="H47" s="37">
        <v>3</v>
      </c>
      <c r="I47" s="37">
        <v>4</v>
      </c>
      <c r="J47" s="37">
        <v>3</v>
      </c>
      <c r="K47" s="37">
        <v>3</v>
      </c>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f t="shared" si="7"/>
        <v>3</v>
      </c>
      <c r="AR47" s="37" t="str">
        <f t="shared" si="0"/>
        <v>MEMADAI</v>
      </c>
      <c r="AS47" s="39">
        <f t="shared" si="8"/>
        <v>1</v>
      </c>
    </row>
    <row r="48" spans="1:45" ht="9" customHeight="1" x14ac:dyDescent="0.3">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7"/>
    </row>
    <row r="49" spans="1:45" ht="28" x14ac:dyDescent="0.3">
      <c r="A49" s="48" t="s">
        <v>80</v>
      </c>
      <c r="B49" s="49" t="s">
        <v>81</v>
      </c>
      <c r="C49" s="54"/>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6">
        <f>AVERAGE(AQ50:AQ54)</f>
        <v>3</v>
      </c>
      <c r="AR49" s="58" t="str">
        <f>IF(AVERAGE(AS50:AS54)=1,"MEMADAI","TIDAK MEMADAI")</f>
        <v>MEMADAI</v>
      </c>
    </row>
    <row r="50" spans="1:45" ht="30" customHeight="1" x14ac:dyDescent="0.3">
      <c r="A50" s="11">
        <v>1</v>
      </c>
      <c r="B50" s="12" t="s">
        <v>82</v>
      </c>
      <c r="C50" s="36">
        <v>2</v>
      </c>
      <c r="D50" s="37">
        <v>3</v>
      </c>
      <c r="E50" s="37">
        <v>3</v>
      </c>
      <c r="F50" s="37">
        <v>3</v>
      </c>
      <c r="G50" s="37">
        <v>3</v>
      </c>
      <c r="H50" s="37">
        <v>3</v>
      </c>
      <c r="I50" s="37">
        <v>4</v>
      </c>
      <c r="J50" s="37">
        <v>3</v>
      </c>
      <c r="K50" s="37">
        <v>3</v>
      </c>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f>MODE(C50:AP50)</f>
        <v>3</v>
      </c>
      <c r="AR50" s="37" t="str">
        <f t="shared" si="0"/>
        <v>MEMADAI</v>
      </c>
      <c r="AS50" s="39">
        <f t="shared" ref="AS50:AS54" si="9">IF(AR50="MEMADAI",1,0)</f>
        <v>1</v>
      </c>
    </row>
    <row r="51" spans="1:45" ht="30" customHeight="1" x14ac:dyDescent="0.3">
      <c r="A51" s="11">
        <v>2</v>
      </c>
      <c r="B51" s="12" t="s">
        <v>83</v>
      </c>
      <c r="C51" s="36">
        <v>3</v>
      </c>
      <c r="D51" s="37">
        <v>3</v>
      </c>
      <c r="E51" s="37">
        <v>3</v>
      </c>
      <c r="F51" s="37">
        <v>3</v>
      </c>
      <c r="G51" s="37">
        <v>4</v>
      </c>
      <c r="H51" s="37">
        <v>3</v>
      </c>
      <c r="I51" s="37">
        <v>4</v>
      </c>
      <c r="J51" s="37">
        <v>3</v>
      </c>
      <c r="K51" s="37">
        <v>4</v>
      </c>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f>MODE(C51:AP51)</f>
        <v>3</v>
      </c>
      <c r="AR51" s="37" t="str">
        <f t="shared" si="0"/>
        <v>MEMADAI</v>
      </c>
      <c r="AS51" s="39">
        <f t="shared" si="9"/>
        <v>1</v>
      </c>
    </row>
    <row r="52" spans="1:45" ht="30" customHeight="1" x14ac:dyDescent="0.3">
      <c r="A52" s="11">
        <v>3</v>
      </c>
      <c r="B52" s="12" t="s">
        <v>84</v>
      </c>
      <c r="C52" s="36">
        <v>3</v>
      </c>
      <c r="D52" s="37">
        <v>3</v>
      </c>
      <c r="E52" s="37">
        <v>3</v>
      </c>
      <c r="F52" s="37">
        <v>3</v>
      </c>
      <c r="G52" s="37">
        <v>3</v>
      </c>
      <c r="H52" s="37">
        <v>3</v>
      </c>
      <c r="I52" s="37">
        <v>4</v>
      </c>
      <c r="J52" s="37">
        <v>3</v>
      </c>
      <c r="K52" s="37">
        <v>3</v>
      </c>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f>MODE(C52:AP52)</f>
        <v>3</v>
      </c>
      <c r="AR52" s="37" t="str">
        <f t="shared" si="0"/>
        <v>MEMADAI</v>
      </c>
      <c r="AS52" s="39">
        <f t="shared" si="9"/>
        <v>1</v>
      </c>
    </row>
    <row r="53" spans="1:45" ht="20.149999999999999" customHeight="1" x14ac:dyDescent="0.3">
      <c r="A53" s="11">
        <v>4</v>
      </c>
      <c r="B53" s="12" t="s">
        <v>85</v>
      </c>
      <c r="C53" s="36">
        <v>3</v>
      </c>
      <c r="D53" s="37">
        <v>3</v>
      </c>
      <c r="E53" s="37">
        <v>3</v>
      </c>
      <c r="F53" s="37">
        <v>3</v>
      </c>
      <c r="G53" s="37">
        <v>3</v>
      </c>
      <c r="H53" s="37">
        <v>3</v>
      </c>
      <c r="I53" s="37">
        <v>4</v>
      </c>
      <c r="J53" s="37">
        <v>3</v>
      </c>
      <c r="K53" s="37">
        <v>3</v>
      </c>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f>MODE(C53:AP53)</f>
        <v>3</v>
      </c>
      <c r="AR53" s="37" t="str">
        <f t="shared" si="0"/>
        <v>MEMADAI</v>
      </c>
      <c r="AS53" s="39">
        <f t="shared" si="9"/>
        <v>1</v>
      </c>
    </row>
    <row r="54" spans="1:45" ht="30" customHeight="1" x14ac:dyDescent="0.3">
      <c r="A54" s="11">
        <v>5</v>
      </c>
      <c r="B54" s="12" t="s">
        <v>86</v>
      </c>
      <c r="C54" s="36">
        <v>3</v>
      </c>
      <c r="D54" s="37">
        <v>3</v>
      </c>
      <c r="E54" s="37">
        <v>3</v>
      </c>
      <c r="F54" s="37">
        <v>3</v>
      </c>
      <c r="G54" s="37">
        <v>3</v>
      </c>
      <c r="H54" s="37">
        <v>3</v>
      </c>
      <c r="I54" s="37">
        <v>3</v>
      </c>
      <c r="J54" s="37">
        <v>3</v>
      </c>
      <c r="K54" s="37">
        <v>3</v>
      </c>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f>MODE(C54:AP54)</f>
        <v>3</v>
      </c>
      <c r="AR54" s="37" t="str">
        <f t="shared" si="0"/>
        <v>MEMADAI</v>
      </c>
      <c r="AS54" s="39">
        <f t="shared" si="9"/>
        <v>1</v>
      </c>
    </row>
    <row r="55" spans="1:45" ht="9.75" customHeight="1" x14ac:dyDescent="0.3">
      <c r="A55" s="14"/>
      <c r="B55" s="15"/>
      <c r="C55" s="40"/>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7"/>
    </row>
    <row r="56" spans="1:45" ht="28" x14ac:dyDescent="0.3">
      <c r="A56" s="48" t="s">
        <v>87</v>
      </c>
      <c r="B56" s="49" t="s">
        <v>88</v>
      </c>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6">
        <f>AVERAGE(AQ57:AQ58)</f>
        <v>3</v>
      </c>
      <c r="AR56" s="58" t="str">
        <f>IF(AVERAGE(AS57:AS58)=1,"MEMADAI","TIDAK MEMADAI")</f>
        <v>MEMADAI</v>
      </c>
    </row>
    <row r="57" spans="1:45" ht="28" x14ac:dyDescent="0.3">
      <c r="A57" s="11">
        <v>1</v>
      </c>
      <c r="B57" s="12" t="s">
        <v>89</v>
      </c>
      <c r="C57" s="36">
        <v>3</v>
      </c>
      <c r="D57" s="37">
        <v>3</v>
      </c>
      <c r="E57" s="37">
        <v>3</v>
      </c>
      <c r="F57" s="37">
        <v>3</v>
      </c>
      <c r="G57" s="37">
        <v>3</v>
      </c>
      <c r="H57" s="37">
        <v>3</v>
      </c>
      <c r="I57" s="37">
        <v>4</v>
      </c>
      <c r="J57" s="37">
        <v>3</v>
      </c>
      <c r="K57" s="37">
        <v>3</v>
      </c>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f>MODE(C57:AP57)</f>
        <v>3</v>
      </c>
      <c r="AR57" s="37" t="str">
        <f t="shared" si="0"/>
        <v>MEMADAI</v>
      </c>
      <c r="AS57" s="39">
        <f t="shared" ref="AS57:AS58" si="10">IF(AR57="MEMADAI",1,0)</f>
        <v>1</v>
      </c>
    </row>
    <row r="58" spans="1:45" ht="42" x14ac:dyDescent="0.3">
      <c r="A58" s="11">
        <v>2</v>
      </c>
      <c r="B58" s="12" t="s">
        <v>90</v>
      </c>
      <c r="C58" s="36">
        <v>3</v>
      </c>
      <c r="D58" s="37">
        <v>3</v>
      </c>
      <c r="E58" s="37">
        <v>3</v>
      </c>
      <c r="F58" s="37">
        <v>3</v>
      </c>
      <c r="G58" s="37">
        <v>3</v>
      </c>
      <c r="H58" s="37">
        <v>3</v>
      </c>
      <c r="I58" s="37">
        <v>4</v>
      </c>
      <c r="J58" s="37">
        <v>3</v>
      </c>
      <c r="K58" s="37">
        <v>3</v>
      </c>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f>MODE(C58:AP58)</f>
        <v>3</v>
      </c>
      <c r="AR58" s="37" t="str">
        <f t="shared" si="0"/>
        <v>MEMADAI</v>
      </c>
      <c r="AS58" s="39">
        <f t="shared" si="10"/>
        <v>1</v>
      </c>
    </row>
    <row r="60" spans="1:45" x14ac:dyDescent="0.3">
      <c r="A60" s="32" t="s">
        <v>133</v>
      </c>
    </row>
    <row r="61" spans="1:45" x14ac:dyDescent="0.3">
      <c r="A61" s="31" t="s">
        <v>213</v>
      </c>
    </row>
    <row r="62" spans="1:45" x14ac:dyDescent="0.3">
      <c r="A62" s="31" t="s">
        <v>91</v>
      </c>
    </row>
    <row r="63" spans="1:45" x14ac:dyDescent="0.3">
      <c r="A63" s="33" t="s">
        <v>92</v>
      </c>
      <c r="B63" s="188" t="s">
        <v>93</v>
      </c>
      <c r="C63" s="188"/>
      <c r="D63" s="188"/>
      <c r="E63" s="188"/>
      <c r="F63" s="188"/>
    </row>
    <row r="64" spans="1:45" x14ac:dyDescent="0.3">
      <c r="A64" s="33" t="s">
        <v>94</v>
      </c>
      <c r="B64" s="188" t="s">
        <v>95</v>
      </c>
      <c r="C64" s="188"/>
      <c r="D64" s="188"/>
      <c r="E64" s="188"/>
      <c r="F64" s="188"/>
    </row>
    <row r="65" spans="1:44" x14ac:dyDescent="0.3">
      <c r="A65" s="33" t="s">
        <v>96</v>
      </c>
      <c r="B65" s="188" t="s">
        <v>97</v>
      </c>
      <c r="C65" s="188"/>
      <c r="D65" s="188"/>
      <c r="E65" s="188"/>
      <c r="F65" s="188"/>
    </row>
    <row r="66" spans="1:44" ht="30" customHeight="1" x14ac:dyDescent="0.3">
      <c r="A66" s="33" t="s">
        <v>98</v>
      </c>
      <c r="B66" s="189" t="s">
        <v>99</v>
      </c>
      <c r="C66" s="189"/>
      <c r="D66" s="189"/>
      <c r="E66" s="189"/>
      <c r="F66" s="189"/>
    </row>
    <row r="68" spans="1:44" ht="46.5" customHeight="1" x14ac:dyDescent="0.3">
      <c r="A68" s="187" t="s">
        <v>214</v>
      </c>
      <c r="B68" s="187"/>
      <c r="C68" s="187"/>
      <c r="D68" s="187"/>
      <c r="E68" s="187"/>
      <c r="F68" s="187"/>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row>
    <row r="69" spans="1:44" ht="46.5" customHeight="1" x14ac:dyDescent="0.3">
      <c r="A69" s="187" t="s">
        <v>215</v>
      </c>
      <c r="B69" s="187"/>
      <c r="C69" s="187"/>
      <c r="D69" s="187"/>
      <c r="E69" s="187"/>
      <c r="F69" s="187"/>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row>
    <row r="70" spans="1:44" ht="46.5" customHeight="1" x14ac:dyDescent="0.3">
      <c r="A70" s="187" t="s">
        <v>212</v>
      </c>
      <c r="B70" s="187"/>
      <c r="C70" s="187"/>
      <c r="D70" s="187"/>
      <c r="E70" s="187"/>
      <c r="F70" s="187"/>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row>
  </sheetData>
  <mergeCells count="14">
    <mergeCell ref="A1:AR1"/>
    <mergeCell ref="A2:AR2"/>
    <mergeCell ref="A3:AR3"/>
    <mergeCell ref="A5:A6"/>
    <mergeCell ref="B5:B6"/>
    <mergeCell ref="C5:AQ5"/>
    <mergeCell ref="AR5:AR6"/>
    <mergeCell ref="A70:F70"/>
    <mergeCell ref="B63:F63"/>
    <mergeCell ref="B64:F64"/>
    <mergeCell ref="B65:F65"/>
    <mergeCell ref="B66:F66"/>
    <mergeCell ref="A68:F68"/>
    <mergeCell ref="A69:F69"/>
  </mergeCells>
  <printOptions horizontalCentered="1"/>
  <pageMargins left="0.51181102362204722" right="0.51181102362204722" top="0.55118110236220474" bottom="0.55118110236220474" header="0" footer="0.31496062992125984"/>
  <pageSetup paperSize="9" scale="9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30"/>
  <sheetViews>
    <sheetView topLeftCell="A16" zoomScale="90" zoomScaleNormal="90" workbookViewId="0">
      <selection activeCell="C10" sqref="C10"/>
    </sheetView>
  </sheetViews>
  <sheetFormatPr defaultColWidth="9" defaultRowHeight="14" x14ac:dyDescent="0.3"/>
  <cols>
    <col min="1" max="1" width="4.25" style="3" customWidth="1"/>
    <col min="2" max="2" width="22" style="3" customWidth="1"/>
    <col min="3" max="3" width="54.08203125" style="3" customWidth="1"/>
    <col min="4" max="4" width="24.6640625" style="3" customWidth="1"/>
    <col min="5" max="16384" width="9" style="3"/>
  </cols>
  <sheetData>
    <row r="1" spans="1:14" ht="15.5" x14ac:dyDescent="0.35">
      <c r="A1" s="2" t="s">
        <v>498</v>
      </c>
      <c r="B1" s="20"/>
      <c r="C1" s="20"/>
      <c r="D1" s="20"/>
      <c r="E1" s="21"/>
      <c r="F1" s="21"/>
      <c r="G1" s="21"/>
      <c r="H1" s="21"/>
      <c r="I1" s="21"/>
      <c r="J1" s="21"/>
      <c r="K1" s="21"/>
      <c r="L1" s="21"/>
      <c r="M1" s="21"/>
      <c r="N1" s="21"/>
    </row>
    <row r="2" spans="1:14" ht="33.75" customHeight="1" x14ac:dyDescent="0.3">
      <c r="A2" s="191" t="s">
        <v>549</v>
      </c>
      <c r="B2" s="191"/>
      <c r="C2" s="191"/>
      <c r="D2" s="191"/>
      <c r="E2" s="21"/>
      <c r="F2" s="21"/>
      <c r="G2" s="21"/>
      <c r="H2" s="21"/>
      <c r="I2" s="21"/>
      <c r="J2" s="21"/>
      <c r="K2" s="21"/>
      <c r="L2" s="21"/>
      <c r="M2" s="21"/>
      <c r="N2" s="21"/>
    </row>
    <row r="3" spans="1:14" ht="15.75" customHeight="1" x14ac:dyDescent="0.3">
      <c r="A3" s="42"/>
      <c r="B3" s="42"/>
      <c r="C3" s="42"/>
      <c r="D3" s="42"/>
      <c r="E3" s="21"/>
      <c r="F3" s="21"/>
      <c r="G3" s="21"/>
      <c r="H3" s="21"/>
      <c r="I3" s="21"/>
      <c r="J3" s="21"/>
      <c r="K3" s="21"/>
      <c r="L3" s="21"/>
      <c r="M3" s="21"/>
      <c r="N3" s="21"/>
    </row>
    <row r="4" spans="1:14" x14ac:dyDescent="0.3">
      <c r="A4" s="192" t="s">
        <v>20</v>
      </c>
      <c r="B4" s="193"/>
      <c r="C4" s="43" t="s">
        <v>550</v>
      </c>
      <c r="D4" s="194"/>
    </row>
    <row r="5" spans="1:14" x14ac:dyDescent="0.3">
      <c r="A5" s="22" t="s">
        <v>100</v>
      </c>
      <c r="C5" s="16" t="s">
        <v>427</v>
      </c>
      <c r="D5" s="195"/>
    </row>
    <row r="6" spans="1:14" x14ac:dyDescent="0.3">
      <c r="A6" s="197" t="s">
        <v>101</v>
      </c>
      <c r="B6" s="198"/>
      <c r="C6" s="44" t="s">
        <v>102</v>
      </c>
      <c r="D6" s="196"/>
    </row>
    <row r="7" spans="1:14" x14ac:dyDescent="0.3">
      <c r="A7" s="23"/>
      <c r="B7" s="24"/>
      <c r="C7" s="24"/>
      <c r="D7" s="25"/>
    </row>
    <row r="8" spans="1:14" x14ac:dyDescent="0.3">
      <c r="A8" s="138" t="s">
        <v>103</v>
      </c>
      <c r="B8" s="138" t="s">
        <v>104</v>
      </c>
      <c r="C8" s="138" t="s">
        <v>105</v>
      </c>
      <c r="D8" s="138" t="s">
        <v>106</v>
      </c>
    </row>
    <row r="9" spans="1:14" x14ac:dyDescent="0.3">
      <c r="A9" s="139" t="s">
        <v>107</v>
      </c>
      <c r="B9" s="139" t="s">
        <v>108</v>
      </c>
      <c r="C9" s="139" t="s">
        <v>109</v>
      </c>
      <c r="D9" s="139" t="s">
        <v>110</v>
      </c>
    </row>
    <row r="10" spans="1:14" ht="82.5" customHeight="1" x14ac:dyDescent="0.3">
      <c r="A10" s="26"/>
      <c r="B10" s="26"/>
      <c r="C10" s="172"/>
      <c r="D10" s="172"/>
    </row>
    <row r="11" spans="1:14" ht="115" customHeight="1" x14ac:dyDescent="0.3">
      <c r="A11" s="26"/>
      <c r="B11" s="26"/>
      <c r="C11" s="172"/>
      <c r="D11" s="172"/>
    </row>
    <row r="12" spans="1:14" ht="15.5" x14ac:dyDescent="0.3">
      <c r="A12" s="26"/>
      <c r="B12" s="26"/>
      <c r="C12" s="172"/>
      <c r="D12" s="172"/>
    </row>
    <row r="13" spans="1:14" ht="178" customHeight="1" x14ac:dyDescent="0.3">
      <c r="A13" s="26"/>
      <c r="B13" s="26"/>
      <c r="C13" s="172"/>
      <c r="D13" s="172"/>
    </row>
    <row r="14" spans="1:14" ht="110" customHeight="1" x14ac:dyDescent="0.3">
      <c r="A14" s="26"/>
      <c r="B14" s="26"/>
      <c r="C14" s="172"/>
      <c r="D14" s="172"/>
    </row>
    <row r="15" spans="1:14" x14ac:dyDescent="0.3">
      <c r="A15" s="27"/>
      <c r="B15" s="27"/>
      <c r="C15" s="27"/>
      <c r="D15" s="27"/>
    </row>
    <row r="16" spans="1:14" x14ac:dyDescent="0.3">
      <c r="A16" s="28"/>
      <c r="B16" s="26"/>
      <c r="C16" s="28"/>
      <c r="D16" s="28"/>
    </row>
    <row r="17" spans="1:4" x14ac:dyDescent="0.3">
      <c r="A17" s="29"/>
    </row>
    <row r="18" spans="1:4" ht="30" customHeight="1" x14ac:dyDescent="0.3">
      <c r="A18" s="190" t="s">
        <v>111</v>
      </c>
      <c r="B18" s="190"/>
      <c r="C18" s="190"/>
      <c r="D18" s="190"/>
    </row>
    <row r="19" spans="1:4" x14ac:dyDescent="0.3">
      <c r="A19" s="21" t="s">
        <v>112</v>
      </c>
    </row>
    <row r="20" spans="1:4" x14ac:dyDescent="0.3">
      <c r="A20" s="21" t="s">
        <v>113</v>
      </c>
    </row>
    <row r="21" spans="1:4" x14ac:dyDescent="0.3">
      <c r="A21" s="21" t="s">
        <v>114</v>
      </c>
    </row>
    <row r="22" spans="1:4" x14ac:dyDescent="0.3">
      <c r="A22" s="190" t="s">
        <v>115</v>
      </c>
      <c r="B22" s="190"/>
      <c r="C22" s="190"/>
      <c r="D22" s="190"/>
    </row>
    <row r="23" spans="1:4" x14ac:dyDescent="0.3">
      <c r="A23" s="21" t="s">
        <v>116</v>
      </c>
    </row>
    <row r="24" spans="1:4" x14ac:dyDescent="0.3">
      <c r="A24" s="29"/>
    </row>
    <row r="25" spans="1:4" x14ac:dyDescent="0.3">
      <c r="D25" s="30" t="s">
        <v>117</v>
      </c>
    </row>
    <row r="26" spans="1:4" x14ac:dyDescent="0.3">
      <c r="D26" s="30" t="s">
        <v>118</v>
      </c>
    </row>
    <row r="27" spans="1:4" x14ac:dyDescent="0.3">
      <c r="A27" s="29"/>
      <c r="D27" s="47"/>
    </row>
    <row r="28" spans="1:4" x14ac:dyDescent="0.3">
      <c r="A28" s="29"/>
      <c r="D28" s="47"/>
    </row>
    <row r="29" spans="1:4" x14ac:dyDescent="0.3">
      <c r="D29" s="30" t="s">
        <v>119</v>
      </c>
    </row>
    <row r="30" spans="1:4" x14ac:dyDescent="0.3">
      <c r="A30" s="31"/>
    </row>
  </sheetData>
  <mergeCells count="6">
    <mergeCell ref="A22:D22"/>
    <mergeCell ref="A2:D2"/>
    <mergeCell ref="A4:B4"/>
    <mergeCell ref="D4:D6"/>
    <mergeCell ref="A6:B6"/>
    <mergeCell ref="A18:D18"/>
  </mergeCells>
  <printOptions horizontalCentered="1"/>
  <pageMargins left="0.31496062992125984" right="0.31496062992125984" top="0.55118110236220474" bottom="0.35433070866141736" header="0.31496062992125984" footer="0.31496062992125984"/>
  <pageSetup paperSize="9" scale="8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32"/>
  <sheetViews>
    <sheetView tabSelected="1" topLeftCell="A19" zoomScale="90" zoomScaleNormal="90" workbookViewId="0">
      <selection activeCell="D37" sqref="D37"/>
    </sheetView>
  </sheetViews>
  <sheetFormatPr defaultColWidth="9.08203125" defaultRowHeight="14" x14ac:dyDescent="0.3"/>
  <cols>
    <col min="1" max="1" width="6" style="39" customWidth="1"/>
    <col min="2" max="2" width="30.25" style="39" customWidth="1"/>
    <col min="3" max="3" width="17.5" style="39" customWidth="1"/>
    <col min="4" max="4" width="18.33203125" style="39" customWidth="1"/>
    <col min="5" max="5" width="14.75" style="39" customWidth="1"/>
    <col min="6" max="6" width="18.75" style="39" customWidth="1"/>
    <col min="7" max="7" width="12.25" style="39" customWidth="1"/>
    <col min="8" max="8" width="18.75" style="39" customWidth="1"/>
    <col min="9" max="16384" width="9.08203125" style="39"/>
  </cols>
  <sheetData>
    <row r="1" spans="1:9" x14ac:dyDescent="0.3">
      <c r="A1" s="59"/>
      <c r="B1" s="59"/>
      <c r="C1" s="59"/>
      <c r="D1" s="59"/>
      <c r="E1" s="59"/>
      <c r="F1" s="59"/>
      <c r="G1" s="59"/>
      <c r="H1" s="59"/>
      <c r="I1" s="59"/>
    </row>
    <row r="2" spans="1:9" s="60" customFormat="1" x14ac:dyDescent="0.3">
      <c r="A2" s="200" t="s">
        <v>499</v>
      </c>
      <c r="B2" s="201"/>
      <c r="C2" s="201"/>
      <c r="D2" s="201"/>
      <c r="E2" s="201"/>
      <c r="F2" s="201"/>
      <c r="G2" s="201"/>
      <c r="H2" s="201"/>
      <c r="I2" s="59"/>
    </row>
    <row r="4" spans="1:9" ht="15" customHeight="1" x14ac:dyDescent="0.3">
      <c r="A4" s="202" t="s">
        <v>551</v>
      </c>
      <c r="B4" s="203"/>
      <c r="C4" s="203"/>
      <c r="D4" s="203"/>
      <c r="E4" s="203"/>
      <c r="F4" s="203"/>
      <c r="G4" s="203"/>
      <c r="H4" s="204"/>
    </row>
    <row r="5" spans="1:9" x14ac:dyDescent="0.3">
      <c r="A5" s="205" t="s">
        <v>642</v>
      </c>
      <c r="B5" s="206"/>
      <c r="C5" s="206"/>
      <c r="D5" s="206"/>
      <c r="E5" s="206"/>
      <c r="F5" s="206"/>
      <c r="G5" s="206"/>
      <c r="H5" s="207"/>
    </row>
    <row r="6" spans="1:9" s="61" customFormat="1" ht="28.5" customHeight="1" x14ac:dyDescent="0.3">
      <c r="A6" s="208" t="s">
        <v>121</v>
      </c>
      <c r="B6" s="208" t="s">
        <v>278</v>
      </c>
      <c r="C6" s="208" t="s">
        <v>500</v>
      </c>
      <c r="D6" s="208"/>
      <c r="E6" s="208" t="s">
        <v>501</v>
      </c>
      <c r="F6" s="208"/>
      <c r="G6" s="208" t="s">
        <v>279</v>
      </c>
      <c r="H6" s="208" t="s">
        <v>280</v>
      </c>
    </row>
    <row r="7" spans="1:9" s="61" customFormat="1" x14ac:dyDescent="0.3">
      <c r="A7" s="208"/>
      <c r="B7" s="208"/>
      <c r="C7" s="140" t="s">
        <v>281</v>
      </c>
      <c r="D7" s="140" t="s">
        <v>152</v>
      </c>
      <c r="E7" s="140" t="s">
        <v>281</v>
      </c>
      <c r="F7" s="140" t="s">
        <v>152</v>
      </c>
      <c r="G7" s="208"/>
      <c r="H7" s="208"/>
    </row>
    <row r="8" spans="1:9" s="61" customFormat="1" x14ac:dyDescent="0.3">
      <c r="A8" s="140" t="s">
        <v>107</v>
      </c>
      <c r="B8" s="140" t="s">
        <v>108</v>
      </c>
      <c r="C8" s="140" t="s">
        <v>109</v>
      </c>
      <c r="D8" s="140" t="s">
        <v>110</v>
      </c>
      <c r="E8" s="140" t="s">
        <v>129</v>
      </c>
      <c r="F8" s="140" t="s">
        <v>130</v>
      </c>
      <c r="G8" s="140" t="s">
        <v>131</v>
      </c>
      <c r="H8" s="140" t="s">
        <v>132</v>
      </c>
    </row>
    <row r="9" spans="1:9" ht="34.5" customHeight="1" x14ac:dyDescent="0.3">
      <c r="A9" s="36">
        <v>1</v>
      </c>
      <c r="B9" s="26" t="s">
        <v>40</v>
      </c>
      <c r="C9" s="38"/>
      <c r="D9" s="38"/>
      <c r="E9" s="38" t="s">
        <v>422</v>
      </c>
      <c r="F9" s="38"/>
      <c r="G9" s="38" t="s">
        <v>422</v>
      </c>
      <c r="H9" s="38"/>
    </row>
    <row r="10" spans="1:9" ht="28" x14ac:dyDescent="0.3">
      <c r="A10" s="38">
        <v>2</v>
      </c>
      <c r="B10" s="38" t="s">
        <v>46</v>
      </c>
      <c r="C10" s="38"/>
      <c r="D10" s="38"/>
      <c r="E10" s="38" t="s">
        <v>422</v>
      </c>
      <c r="F10" s="38"/>
      <c r="G10" s="38" t="s">
        <v>422</v>
      </c>
      <c r="H10" s="38"/>
    </row>
    <row r="11" spans="1:9" ht="33" customHeight="1" x14ac:dyDescent="0.3">
      <c r="A11" s="38">
        <v>3</v>
      </c>
      <c r="B11" s="38" t="s">
        <v>52</v>
      </c>
      <c r="C11" s="38"/>
      <c r="D11" s="38"/>
      <c r="E11" s="38" t="s">
        <v>422</v>
      </c>
      <c r="F11" s="38"/>
      <c r="G11" s="38" t="s">
        <v>422</v>
      </c>
      <c r="H11" s="38"/>
    </row>
    <row r="12" spans="1:9" ht="43" customHeight="1" x14ac:dyDescent="0.3">
      <c r="A12" s="38">
        <v>4</v>
      </c>
      <c r="B12" s="38" t="s">
        <v>61</v>
      </c>
      <c r="C12" s="38"/>
      <c r="D12" s="38"/>
      <c r="E12" s="38" t="s">
        <v>422</v>
      </c>
      <c r="F12" s="38"/>
      <c r="G12" s="38" t="s">
        <v>422</v>
      </c>
      <c r="H12" s="38"/>
    </row>
    <row r="13" spans="1:9" ht="49" customHeight="1" x14ac:dyDescent="0.3">
      <c r="A13" s="38">
        <v>5</v>
      </c>
      <c r="B13" s="26" t="s">
        <v>67</v>
      </c>
      <c r="C13" s="38"/>
      <c r="D13" s="38"/>
      <c r="E13" s="38" t="s">
        <v>422</v>
      </c>
      <c r="F13" s="38"/>
      <c r="G13" s="38" t="s">
        <v>422</v>
      </c>
      <c r="H13" s="38"/>
    </row>
    <row r="14" spans="1:9" ht="65" customHeight="1" x14ac:dyDescent="0.3">
      <c r="A14" s="38">
        <v>6</v>
      </c>
      <c r="B14" s="26" t="s">
        <v>72</v>
      </c>
      <c r="C14" s="38"/>
      <c r="D14" s="38"/>
      <c r="E14" s="38" t="s">
        <v>422</v>
      </c>
      <c r="F14" s="38"/>
      <c r="G14" s="38" t="s">
        <v>422</v>
      </c>
      <c r="H14" s="38"/>
    </row>
    <row r="15" spans="1:9" ht="42" x14ac:dyDescent="0.3">
      <c r="A15" s="38">
        <v>7</v>
      </c>
      <c r="B15" s="26" t="s">
        <v>81</v>
      </c>
      <c r="C15" s="38"/>
      <c r="D15" s="38"/>
      <c r="E15" s="38" t="s">
        <v>422</v>
      </c>
      <c r="F15" s="38"/>
      <c r="G15" s="38" t="s">
        <v>422</v>
      </c>
      <c r="H15" s="38"/>
    </row>
    <row r="16" spans="1:9" ht="42" x14ac:dyDescent="0.3">
      <c r="A16" s="38">
        <v>8</v>
      </c>
      <c r="B16" s="26" t="s">
        <v>88</v>
      </c>
      <c r="C16" s="38"/>
      <c r="D16" s="38"/>
      <c r="E16" s="38" t="s">
        <v>422</v>
      </c>
      <c r="F16" s="38"/>
      <c r="G16" s="38" t="s">
        <v>422</v>
      </c>
      <c r="H16" s="38"/>
    </row>
    <row r="18" spans="1:8" x14ac:dyDescent="0.3">
      <c r="A18" s="62" t="s">
        <v>133</v>
      </c>
    </row>
    <row r="19" spans="1:8" x14ac:dyDescent="0.3">
      <c r="A19" s="63" t="s">
        <v>13</v>
      </c>
      <c r="B19" s="39" t="s">
        <v>134</v>
      </c>
    </row>
    <row r="20" spans="1:8" x14ac:dyDescent="0.3">
      <c r="A20" s="63" t="s">
        <v>13</v>
      </c>
      <c r="B20" s="39" t="s">
        <v>282</v>
      </c>
    </row>
    <row r="21" spans="1:8" x14ac:dyDescent="0.3">
      <c r="A21" s="63" t="s">
        <v>13</v>
      </c>
      <c r="B21" s="39" t="s">
        <v>283</v>
      </c>
    </row>
    <row r="22" spans="1:8" x14ac:dyDescent="0.3">
      <c r="A22" s="63" t="s">
        <v>13</v>
      </c>
      <c r="B22" s="39" t="s">
        <v>423</v>
      </c>
    </row>
    <row r="23" spans="1:8" x14ac:dyDescent="0.3">
      <c r="A23" s="63" t="s">
        <v>13</v>
      </c>
      <c r="B23" s="39" t="s">
        <v>424</v>
      </c>
    </row>
    <row r="24" spans="1:8" x14ac:dyDescent="0.3">
      <c r="A24" s="63" t="s">
        <v>13</v>
      </c>
      <c r="B24" s="39" t="s">
        <v>284</v>
      </c>
    </row>
    <row r="25" spans="1:8" ht="31.5" customHeight="1" x14ac:dyDescent="0.3">
      <c r="A25" s="63" t="s">
        <v>13</v>
      </c>
      <c r="B25" s="199" t="s">
        <v>285</v>
      </c>
      <c r="C25" s="199"/>
      <c r="D25" s="199"/>
      <c r="E25" s="199"/>
      <c r="F25" s="199"/>
      <c r="G25" s="199"/>
      <c r="H25" s="199"/>
    </row>
    <row r="26" spans="1:8" x14ac:dyDescent="0.3">
      <c r="A26" s="63" t="s">
        <v>13</v>
      </c>
      <c r="B26" s="39" t="s">
        <v>286</v>
      </c>
    </row>
    <row r="27" spans="1:8" x14ac:dyDescent="0.3">
      <c r="A27" s="31"/>
      <c r="G27" s="30" t="s">
        <v>287</v>
      </c>
    </row>
    <row r="28" spans="1:8" x14ac:dyDescent="0.3">
      <c r="A28" s="31"/>
      <c r="G28" s="31"/>
    </row>
    <row r="29" spans="1:8" x14ac:dyDescent="0.3">
      <c r="A29" s="30"/>
      <c r="G29" s="31"/>
    </row>
    <row r="30" spans="1:8" x14ac:dyDescent="0.3">
      <c r="A30" s="31"/>
      <c r="G30" s="30" t="s">
        <v>288</v>
      </c>
    </row>
    <row r="31" spans="1:8" x14ac:dyDescent="0.3">
      <c r="A31" s="31"/>
    </row>
    <row r="32" spans="1:8" x14ac:dyDescent="0.3">
      <c r="A32" s="30"/>
    </row>
  </sheetData>
  <mergeCells count="10">
    <mergeCell ref="B25:H25"/>
    <mergeCell ref="A2:H2"/>
    <mergeCell ref="A4:H4"/>
    <mergeCell ref="A5:H5"/>
    <mergeCell ref="A6:A7"/>
    <mergeCell ref="B6:B7"/>
    <mergeCell ref="C6:D6"/>
    <mergeCell ref="E6:F6"/>
    <mergeCell ref="G6:G7"/>
    <mergeCell ref="H6:H7"/>
  </mergeCells>
  <printOptions horizontalCentered="1"/>
  <pageMargins left="0.51181102362204722" right="0.51181102362204722" top="0.35433070866141736" bottom="0.15748031496062992" header="0" footer="0"/>
  <pageSetup paperSize="9" scale="7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2"/>
  <sheetViews>
    <sheetView topLeftCell="A55" workbookViewId="0">
      <selection activeCell="E24" sqref="E24"/>
    </sheetView>
  </sheetViews>
  <sheetFormatPr defaultColWidth="9.08203125" defaultRowHeight="14" x14ac:dyDescent="0.3"/>
  <cols>
    <col min="1" max="1" width="9.08203125" style="3"/>
    <col min="2" max="7" width="19.08203125" style="3" customWidth="1"/>
    <col min="8" max="16384" width="9.08203125" style="3"/>
  </cols>
  <sheetData>
    <row r="1" spans="1:8" x14ac:dyDescent="0.3">
      <c r="B1" s="39"/>
    </row>
    <row r="2" spans="1:8" x14ac:dyDescent="0.3">
      <c r="B2" s="39" t="s">
        <v>502</v>
      </c>
    </row>
    <row r="3" spans="1:8" x14ac:dyDescent="0.3">
      <c r="B3" s="31"/>
    </row>
    <row r="4" spans="1:8" ht="42" x14ac:dyDescent="0.3">
      <c r="B4" s="132" t="s">
        <v>289</v>
      </c>
      <c r="C4" s="133" t="s">
        <v>290</v>
      </c>
      <c r="D4" s="134" t="s">
        <v>291</v>
      </c>
      <c r="E4" s="133" t="s">
        <v>292</v>
      </c>
      <c r="F4" s="133" t="s">
        <v>293</v>
      </c>
      <c r="G4" s="133" t="s">
        <v>294</v>
      </c>
    </row>
    <row r="5" spans="1:8" x14ac:dyDescent="0.3">
      <c r="B5" s="136" t="s">
        <v>107</v>
      </c>
      <c r="C5" s="136" t="s">
        <v>108</v>
      </c>
      <c r="D5" s="136" t="s">
        <v>109</v>
      </c>
      <c r="E5" s="136" t="s">
        <v>110</v>
      </c>
      <c r="F5" s="136" t="s">
        <v>129</v>
      </c>
      <c r="G5" s="136" t="s">
        <v>130</v>
      </c>
    </row>
    <row r="6" spans="1:8" x14ac:dyDescent="0.3">
      <c r="B6" s="11" t="s">
        <v>295</v>
      </c>
      <c r="C6" s="11">
        <v>23</v>
      </c>
      <c r="D6" s="11">
        <v>1</v>
      </c>
      <c r="E6" s="11">
        <v>1</v>
      </c>
      <c r="F6" s="11">
        <v>1</v>
      </c>
      <c r="G6" s="11" t="s">
        <v>545</v>
      </c>
    </row>
    <row r="7" spans="1:8" x14ac:dyDescent="0.3">
      <c r="B7" s="11" t="s">
        <v>296</v>
      </c>
      <c r="C7" s="11">
        <v>23</v>
      </c>
      <c r="D7" s="11">
        <v>2</v>
      </c>
      <c r="E7" s="11">
        <v>5</v>
      </c>
      <c r="F7" s="11">
        <v>1</v>
      </c>
      <c r="G7" s="11" t="s">
        <v>544</v>
      </c>
    </row>
    <row r="8" spans="1:8" x14ac:dyDescent="0.3">
      <c r="B8" s="11" t="s">
        <v>297</v>
      </c>
      <c r="C8" s="11">
        <v>23</v>
      </c>
      <c r="D8" s="11">
        <v>39</v>
      </c>
      <c r="E8" s="135" t="s">
        <v>298</v>
      </c>
      <c r="F8" s="135" t="s">
        <v>310</v>
      </c>
      <c r="G8" s="11" t="s">
        <v>299</v>
      </c>
    </row>
    <row r="9" spans="1:8" x14ac:dyDescent="0.3">
      <c r="B9" s="64"/>
      <c r="C9" s="64"/>
      <c r="D9" s="64"/>
      <c r="E9" s="64"/>
      <c r="F9" s="64"/>
      <c r="G9" s="64"/>
    </row>
    <row r="10" spans="1:8" x14ac:dyDescent="0.3">
      <c r="A10" s="65" t="s">
        <v>300</v>
      </c>
      <c r="B10" s="66" t="s">
        <v>301</v>
      </c>
    </row>
    <row r="11" spans="1:8" x14ac:dyDescent="0.3">
      <c r="B11" s="67" t="s">
        <v>302</v>
      </c>
      <c r="C11" s="31" t="s">
        <v>303</v>
      </c>
      <c r="D11" s="62"/>
      <c r="E11" s="62"/>
    </row>
    <row r="12" spans="1:8" x14ac:dyDescent="0.3">
      <c r="B12" s="67" t="s">
        <v>304</v>
      </c>
      <c r="C12" s="31" t="s">
        <v>305</v>
      </c>
      <c r="D12" s="62"/>
      <c r="E12" s="62"/>
    </row>
    <row r="13" spans="1:8" x14ac:dyDescent="0.3">
      <c r="B13" s="67" t="s">
        <v>306</v>
      </c>
      <c r="C13" s="31" t="s">
        <v>307</v>
      </c>
      <c r="D13" s="62"/>
      <c r="E13" s="62"/>
    </row>
    <row r="14" spans="1:8" x14ac:dyDescent="0.3">
      <c r="B14" s="31"/>
    </row>
    <row r="15" spans="1:8" s="60" customFormat="1" x14ac:dyDescent="0.3">
      <c r="A15" s="66" t="s">
        <v>308</v>
      </c>
      <c r="B15" s="66" t="s">
        <v>309</v>
      </c>
    </row>
    <row r="16" spans="1:8" s="60" customFormat="1" ht="30" customHeight="1" x14ac:dyDescent="0.3">
      <c r="B16" s="137" t="s">
        <v>310</v>
      </c>
      <c r="C16" s="209" t="s">
        <v>311</v>
      </c>
      <c r="D16" s="209"/>
      <c r="E16" s="36">
        <v>22</v>
      </c>
      <c r="F16" s="209" t="s">
        <v>312</v>
      </c>
      <c r="G16" s="209"/>
      <c r="H16" s="68"/>
    </row>
    <row r="17" spans="1:8" s="60" customFormat="1" ht="30" customHeight="1" x14ac:dyDescent="0.3">
      <c r="B17" s="137" t="s">
        <v>313</v>
      </c>
      <c r="C17" s="209" t="s">
        <v>314</v>
      </c>
      <c r="D17" s="209"/>
      <c r="E17" s="36">
        <v>23</v>
      </c>
      <c r="F17" s="209" t="s">
        <v>315</v>
      </c>
      <c r="G17" s="209"/>
      <c r="H17" s="68"/>
    </row>
    <row r="18" spans="1:8" s="60" customFormat="1" ht="30" customHeight="1" x14ac:dyDescent="0.3">
      <c r="B18" s="137" t="s">
        <v>298</v>
      </c>
      <c r="C18" s="209" t="s">
        <v>316</v>
      </c>
      <c r="D18" s="209"/>
      <c r="E18" s="36">
        <v>24</v>
      </c>
      <c r="F18" s="209" t="s">
        <v>317</v>
      </c>
      <c r="G18" s="209"/>
      <c r="H18" s="68"/>
    </row>
    <row r="19" spans="1:8" s="60" customFormat="1" ht="30" customHeight="1" x14ac:dyDescent="0.3">
      <c r="B19" s="137" t="s">
        <v>318</v>
      </c>
      <c r="C19" s="209" t="s">
        <v>319</v>
      </c>
      <c r="D19" s="209"/>
      <c r="E19" s="36">
        <v>25</v>
      </c>
      <c r="F19" s="209" t="s">
        <v>320</v>
      </c>
      <c r="G19" s="209"/>
      <c r="H19" s="68"/>
    </row>
    <row r="20" spans="1:8" s="60" customFormat="1" ht="30" customHeight="1" x14ac:dyDescent="0.3">
      <c r="B20" s="137" t="s">
        <v>321</v>
      </c>
      <c r="C20" s="209" t="s">
        <v>322</v>
      </c>
      <c r="D20" s="209"/>
      <c r="E20" s="36">
        <v>26</v>
      </c>
      <c r="F20" s="209" t="s">
        <v>323</v>
      </c>
      <c r="G20" s="209"/>
      <c r="H20" s="68"/>
    </row>
    <row r="21" spans="1:8" s="60" customFormat="1" ht="30" customHeight="1" x14ac:dyDescent="0.3">
      <c r="B21" s="137" t="s">
        <v>324</v>
      </c>
      <c r="C21" s="209" t="s">
        <v>325</v>
      </c>
      <c r="D21" s="209"/>
      <c r="E21" s="36">
        <v>27</v>
      </c>
      <c r="F21" s="209" t="s">
        <v>326</v>
      </c>
      <c r="G21" s="209"/>
      <c r="H21" s="68"/>
    </row>
    <row r="22" spans="1:8" s="60" customFormat="1" ht="30" customHeight="1" x14ac:dyDescent="0.3">
      <c r="B22" s="137" t="s">
        <v>327</v>
      </c>
      <c r="C22" s="209" t="s">
        <v>328</v>
      </c>
      <c r="D22" s="209"/>
      <c r="E22" s="36">
        <v>28</v>
      </c>
      <c r="F22" s="209" t="s">
        <v>329</v>
      </c>
      <c r="G22" s="209"/>
      <c r="H22" s="68"/>
    </row>
    <row r="23" spans="1:8" s="60" customFormat="1" ht="30" customHeight="1" x14ac:dyDescent="0.3">
      <c r="B23" s="137" t="s">
        <v>330</v>
      </c>
      <c r="C23" s="209" t="s">
        <v>331</v>
      </c>
      <c r="D23" s="209"/>
      <c r="E23" s="36">
        <v>29</v>
      </c>
      <c r="F23" s="209" t="s">
        <v>332</v>
      </c>
      <c r="G23" s="209"/>
      <c r="H23" s="68"/>
    </row>
    <row r="24" spans="1:8" s="60" customFormat="1" ht="30" customHeight="1" x14ac:dyDescent="0.3">
      <c r="B24" s="137" t="s">
        <v>333</v>
      </c>
      <c r="C24" s="209" t="s">
        <v>334</v>
      </c>
      <c r="D24" s="209"/>
      <c r="E24" s="36">
        <v>30</v>
      </c>
      <c r="F24" s="209" t="s">
        <v>335</v>
      </c>
      <c r="G24" s="209"/>
      <c r="H24" s="68"/>
    </row>
    <row r="25" spans="1:8" s="60" customFormat="1" ht="30" customHeight="1" x14ac:dyDescent="0.3">
      <c r="B25" s="36">
        <v>10</v>
      </c>
      <c r="C25" s="209" t="s">
        <v>336</v>
      </c>
      <c r="D25" s="209"/>
      <c r="E25" s="36">
        <v>31</v>
      </c>
      <c r="F25" s="209" t="s">
        <v>337</v>
      </c>
      <c r="G25" s="209"/>
      <c r="H25" s="68"/>
    </row>
    <row r="26" spans="1:8" s="60" customFormat="1" ht="30" customHeight="1" x14ac:dyDescent="0.3">
      <c r="B26" s="36">
        <v>11</v>
      </c>
      <c r="C26" s="209" t="s">
        <v>338</v>
      </c>
      <c r="D26" s="209"/>
      <c r="E26" s="36">
        <v>32</v>
      </c>
      <c r="F26" s="209" t="s">
        <v>339</v>
      </c>
      <c r="G26" s="209"/>
      <c r="H26" s="68"/>
    </row>
    <row r="27" spans="1:8" s="60" customFormat="1" ht="30" customHeight="1" x14ac:dyDescent="0.3">
      <c r="B27" s="36">
        <v>12</v>
      </c>
      <c r="C27" s="209" t="s">
        <v>340</v>
      </c>
      <c r="D27" s="209"/>
      <c r="E27" s="36">
        <v>33</v>
      </c>
      <c r="F27" s="209" t="s">
        <v>341</v>
      </c>
      <c r="G27" s="209"/>
      <c r="H27" s="68"/>
    </row>
    <row r="28" spans="1:8" s="60" customFormat="1" ht="30" customHeight="1" x14ac:dyDescent="0.3">
      <c r="B28" s="36">
        <v>13</v>
      </c>
      <c r="C28" s="209" t="s">
        <v>342</v>
      </c>
      <c r="D28" s="209"/>
      <c r="E28" s="36">
        <v>34</v>
      </c>
      <c r="F28" s="209" t="s">
        <v>343</v>
      </c>
      <c r="G28" s="209"/>
    </row>
    <row r="29" spans="1:8" s="60" customFormat="1" ht="30" customHeight="1" x14ac:dyDescent="0.3">
      <c r="B29" s="36">
        <v>14</v>
      </c>
      <c r="C29" s="209" t="s">
        <v>344</v>
      </c>
      <c r="D29" s="209"/>
      <c r="E29" s="36">
        <v>35</v>
      </c>
      <c r="F29" s="209" t="s">
        <v>345</v>
      </c>
      <c r="G29" s="209"/>
    </row>
    <row r="30" spans="1:8" s="60" customFormat="1" ht="30" customHeight="1" x14ac:dyDescent="0.3">
      <c r="B30" s="36">
        <v>15</v>
      </c>
      <c r="C30" s="209" t="s">
        <v>346</v>
      </c>
      <c r="D30" s="209"/>
      <c r="E30" s="36">
        <v>36</v>
      </c>
      <c r="F30" s="209" t="s">
        <v>347</v>
      </c>
      <c r="G30" s="209"/>
    </row>
    <row r="31" spans="1:8" s="60" customFormat="1" ht="30" customHeight="1" x14ac:dyDescent="0.3">
      <c r="A31" s="66"/>
      <c r="B31" s="36">
        <v>16</v>
      </c>
      <c r="C31" s="209" t="s">
        <v>348</v>
      </c>
      <c r="D31" s="209"/>
      <c r="E31" s="36">
        <v>37</v>
      </c>
      <c r="F31" s="209" t="s">
        <v>349</v>
      </c>
      <c r="G31" s="209"/>
    </row>
    <row r="32" spans="1:8" s="60" customFormat="1" ht="30" customHeight="1" x14ac:dyDescent="0.3">
      <c r="A32" s="66"/>
      <c r="B32" s="36">
        <v>17</v>
      </c>
      <c r="C32" s="209" t="s">
        <v>350</v>
      </c>
      <c r="D32" s="209"/>
      <c r="E32" s="36">
        <v>38</v>
      </c>
      <c r="F32" s="209" t="s">
        <v>351</v>
      </c>
      <c r="G32" s="209"/>
    </row>
    <row r="33" spans="1:8" s="60" customFormat="1" ht="30" customHeight="1" x14ac:dyDescent="0.3">
      <c r="A33" s="66"/>
      <c r="B33" s="36">
        <v>18</v>
      </c>
      <c r="C33" s="209" t="s">
        <v>352</v>
      </c>
      <c r="D33" s="209"/>
      <c r="E33" s="36">
        <v>39</v>
      </c>
      <c r="F33" s="209" t="s">
        <v>353</v>
      </c>
      <c r="G33" s="209"/>
    </row>
    <row r="34" spans="1:8" s="60" customFormat="1" ht="30" customHeight="1" x14ac:dyDescent="0.3">
      <c r="A34" s="66"/>
      <c r="B34" s="36">
        <v>19</v>
      </c>
      <c r="C34" s="209" t="s">
        <v>354</v>
      </c>
      <c r="D34" s="209"/>
      <c r="E34" s="36">
        <v>40</v>
      </c>
      <c r="F34" s="209" t="s">
        <v>355</v>
      </c>
      <c r="G34" s="209"/>
    </row>
    <row r="35" spans="1:8" s="60" customFormat="1" ht="30" customHeight="1" x14ac:dyDescent="0.3">
      <c r="A35" s="66"/>
      <c r="B35" s="36">
        <v>20</v>
      </c>
      <c r="C35" s="209" t="s">
        <v>356</v>
      </c>
      <c r="D35" s="209"/>
      <c r="E35" s="36">
        <v>41</v>
      </c>
      <c r="F35" s="209" t="s">
        <v>357</v>
      </c>
      <c r="G35" s="209"/>
    </row>
    <row r="36" spans="1:8" s="60" customFormat="1" ht="30" customHeight="1" x14ac:dyDescent="0.3">
      <c r="A36" s="66"/>
      <c r="B36" s="36">
        <v>21</v>
      </c>
      <c r="C36" s="209" t="s">
        <v>358</v>
      </c>
      <c r="D36" s="209"/>
      <c r="E36" s="36">
        <v>42</v>
      </c>
      <c r="F36" s="209" t="s">
        <v>359</v>
      </c>
      <c r="G36" s="209"/>
    </row>
    <row r="37" spans="1:8" ht="30.75" customHeight="1" x14ac:dyDescent="0.3">
      <c r="A37" s="65"/>
      <c r="B37" s="32"/>
      <c r="E37" s="36">
        <v>43</v>
      </c>
      <c r="F37" s="209" t="s">
        <v>360</v>
      </c>
      <c r="G37" s="209"/>
    </row>
    <row r="38" spans="1:8" x14ac:dyDescent="0.3">
      <c r="A38" s="65"/>
      <c r="B38" s="32"/>
      <c r="E38" s="69"/>
      <c r="F38" s="70"/>
      <c r="G38" s="70"/>
    </row>
    <row r="39" spans="1:8" x14ac:dyDescent="0.3">
      <c r="A39" s="65" t="s">
        <v>361</v>
      </c>
      <c r="B39" s="71" t="s">
        <v>362</v>
      </c>
    </row>
    <row r="40" spans="1:8" s="60" customFormat="1" ht="28.5" customHeight="1" x14ac:dyDescent="0.3">
      <c r="B40" s="137" t="s">
        <v>310</v>
      </c>
      <c r="C40" s="209" t="s">
        <v>363</v>
      </c>
      <c r="D40" s="209"/>
      <c r="E40" s="36">
        <v>21</v>
      </c>
      <c r="F40" s="209" t="s">
        <v>364</v>
      </c>
      <c r="G40" s="209"/>
      <c r="H40" s="68"/>
    </row>
    <row r="41" spans="1:8" s="60" customFormat="1" ht="28.5" customHeight="1" x14ac:dyDescent="0.3">
      <c r="B41" s="137" t="s">
        <v>313</v>
      </c>
      <c r="C41" s="209" t="s">
        <v>365</v>
      </c>
      <c r="D41" s="209"/>
      <c r="E41" s="36">
        <v>22</v>
      </c>
      <c r="F41" s="209" t="s">
        <v>366</v>
      </c>
      <c r="G41" s="209"/>
      <c r="H41" s="68"/>
    </row>
    <row r="42" spans="1:8" s="60" customFormat="1" ht="28.5" customHeight="1" x14ac:dyDescent="0.3">
      <c r="B42" s="137" t="s">
        <v>298</v>
      </c>
      <c r="C42" s="209" t="s">
        <v>367</v>
      </c>
      <c r="D42" s="209"/>
      <c r="E42" s="36">
        <v>23</v>
      </c>
      <c r="F42" s="209" t="s">
        <v>368</v>
      </c>
      <c r="G42" s="209"/>
      <c r="H42" s="68"/>
    </row>
    <row r="43" spans="1:8" s="60" customFormat="1" ht="28.5" customHeight="1" x14ac:dyDescent="0.3">
      <c r="B43" s="137" t="s">
        <v>318</v>
      </c>
      <c r="C43" s="209" t="s">
        <v>369</v>
      </c>
      <c r="D43" s="209"/>
      <c r="E43" s="36">
        <v>24</v>
      </c>
      <c r="F43" s="209" t="s">
        <v>370</v>
      </c>
      <c r="G43" s="209"/>
      <c r="H43" s="68"/>
    </row>
    <row r="44" spans="1:8" s="60" customFormat="1" ht="28.5" customHeight="1" x14ac:dyDescent="0.3">
      <c r="B44" s="137" t="s">
        <v>321</v>
      </c>
      <c r="C44" s="209" t="s">
        <v>371</v>
      </c>
      <c r="D44" s="209"/>
      <c r="E44" s="36">
        <v>25</v>
      </c>
      <c r="F44" s="209" t="s">
        <v>372</v>
      </c>
      <c r="G44" s="209"/>
      <c r="H44" s="68"/>
    </row>
    <row r="45" spans="1:8" s="60" customFormat="1" ht="28.5" customHeight="1" x14ac:dyDescent="0.3">
      <c r="B45" s="137" t="s">
        <v>324</v>
      </c>
      <c r="C45" s="209" t="s">
        <v>373</v>
      </c>
      <c r="D45" s="209"/>
      <c r="E45" s="36">
        <v>26</v>
      </c>
      <c r="F45" s="209" t="s">
        <v>374</v>
      </c>
      <c r="G45" s="209"/>
      <c r="H45" s="68"/>
    </row>
    <row r="46" spans="1:8" s="60" customFormat="1" ht="28.5" customHeight="1" x14ac:dyDescent="0.3">
      <c r="B46" s="137" t="s">
        <v>327</v>
      </c>
      <c r="C46" s="209" t="s">
        <v>375</v>
      </c>
      <c r="D46" s="209"/>
      <c r="E46" s="36">
        <v>27</v>
      </c>
      <c r="F46" s="209" t="s">
        <v>376</v>
      </c>
      <c r="G46" s="209"/>
      <c r="H46" s="68"/>
    </row>
    <row r="47" spans="1:8" s="60" customFormat="1" ht="28.5" customHeight="1" x14ac:dyDescent="0.3">
      <c r="B47" s="137" t="s">
        <v>330</v>
      </c>
      <c r="C47" s="209" t="s">
        <v>377</v>
      </c>
      <c r="D47" s="209"/>
      <c r="E47" s="36">
        <v>28</v>
      </c>
      <c r="F47" s="209" t="s">
        <v>378</v>
      </c>
      <c r="G47" s="209"/>
      <c r="H47" s="68"/>
    </row>
    <row r="48" spans="1:8" s="60" customFormat="1" ht="28.5" customHeight="1" x14ac:dyDescent="0.3">
      <c r="B48" s="137" t="s">
        <v>333</v>
      </c>
      <c r="C48" s="209" t="s">
        <v>379</v>
      </c>
      <c r="D48" s="209"/>
      <c r="E48" s="36">
        <v>29</v>
      </c>
      <c r="F48" s="209" t="s">
        <v>380</v>
      </c>
      <c r="G48" s="209"/>
      <c r="H48" s="68"/>
    </row>
    <row r="49" spans="1:8" s="60" customFormat="1" ht="28.5" customHeight="1" x14ac:dyDescent="0.3">
      <c r="B49" s="36">
        <v>10</v>
      </c>
      <c r="C49" s="209" t="s">
        <v>381</v>
      </c>
      <c r="D49" s="209"/>
      <c r="E49" s="36">
        <v>30</v>
      </c>
      <c r="F49" s="209" t="s">
        <v>382</v>
      </c>
      <c r="G49" s="209"/>
      <c r="H49" s="68"/>
    </row>
    <row r="50" spans="1:8" s="60" customFormat="1" ht="28.5" customHeight="1" x14ac:dyDescent="0.3">
      <c r="B50" s="36">
        <v>11</v>
      </c>
      <c r="C50" s="209" t="s">
        <v>383</v>
      </c>
      <c r="D50" s="209"/>
      <c r="E50" s="36">
        <v>31</v>
      </c>
      <c r="F50" s="209" t="s">
        <v>384</v>
      </c>
      <c r="G50" s="209"/>
      <c r="H50" s="68"/>
    </row>
    <row r="51" spans="1:8" s="60" customFormat="1" ht="28.5" customHeight="1" x14ac:dyDescent="0.3">
      <c r="B51" s="36">
        <v>12</v>
      </c>
      <c r="C51" s="209" t="s">
        <v>385</v>
      </c>
      <c r="D51" s="209"/>
      <c r="E51" s="36">
        <v>32</v>
      </c>
      <c r="F51" s="209" t="s">
        <v>386</v>
      </c>
      <c r="G51" s="209"/>
      <c r="H51" s="68"/>
    </row>
    <row r="52" spans="1:8" s="60" customFormat="1" ht="28.5" customHeight="1" x14ac:dyDescent="0.3">
      <c r="B52" s="36">
        <v>13</v>
      </c>
      <c r="C52" s="209" t="s">
        <v>387</v>
      </c>
      <c r="D52" s="209"/>
      <c r="E52" s="36">
        <v>33</v>
      </c>
      <c r="F52" s="209" t="s">
        <v>388</v>
      </c>
      <c r="G52" s="209"/>
      <c r="H52" s="68"/>
    </row>
    <row r="53" spans="1:8" s="60" customFormat="1" ht="28.5" customHeight="1" x14ac:dyDescent="0.3">
      <c r="B53" s="36">
        <v>14</v>
      </c>
      <c r="C53" s="209" t="s">
        <v>389</v>
      </c>
      <c r="D53" s="209"/>
      <c r="E53" s="36">
        <v>34</v>
      </c>
      <c r="F53" s="209" t="s">
        <v>390</v>
      </c>
      <c r="G53" s="209"/>
      <c r="H53" s="68"/>
    </row>
    <row r="54" spans="1:8" s="60" customFormat="1" ht="28.5" customHeight="1" x14ac:dyDescent="0.3">
      <c r="B54" s="36">
        <v>15</v>
      </c>
      <c r="C54" s="209" t="s">
        <v>391</v>
      </c>
      <c r="D54" s="209"/>
      <c r="E54" s="36">
        <v>35</v>
      </c>
      <c r="F54" s="209" t="s">
        <v>392</v>
      </c>
      <c r="G54" s="209"/>
      <c r="H54" s="68"/>
    </row>
    <row r="55" spans="1:8" s="60" customFormat="1" ht="28.5" customHeight="1" x14ac:dyDescent="0.3">
      <c r="B55" s="36">
        <v>16</v>
      </c>
      <c r="C55" s="209" t="s">
        <v>393</v>
      </c>
      <c r="D55" s="209"/>
      <c r="E55" s="36">
        <v>36</v>
      </c>
      <c r="F55" s="209" t="s">
        <v>394</v>
      </c>
      <c r="G55" s="209"/>
      <c r="H55" s="68"/>
    </row>
    <row r="56" spans="1:8" s="60" customFormat="1" ht="28.5" customHeight="1" x14ac:dyDescent="0.3">
      <c r="B56" s="36">
        <v>17</v>
      </c>
      <c r="C56" s="209" t="s">
        <v>395</v>
      </c>
      <c r="D56" s="209"/>
      <c r="E56" s="36">
        <v>37</v>
      </c>
      <c r="F56" s="209" t="s">
        <v>396</v>
      </c>
      <c r="G56" s="209"/>
      <c r="H56" s="68"/>
    </row>
    <row r="57" spans="1:8" s="60" customFormat="1" ht="28.5" customHeight="1" x14ac:dyDescent="0.3">
      <c r="B57" s="36">
        <v>18</v>
      </c>
      <c r="C57" s="209" t="s">
        <v>397</v>
      </c>
      <c r="D57" s="209"/>
      <c r="E57" s="36">
        <v>38</v>
      </c>
      <c r="F57" s="209" t="s">
        <v>398</v>
      </c>
      <c r="G57" s="209"/>
      <c r="H57" s="68"/>
    </row>
    <row r="58" spans="1:8" s="60" customFormat="1" ht="28.5" customHeight="1" x14ac:dyDescent="0.3">
      <c r="B58" s="36">
        <v>19</v>
      </c>
      <c r="C58" s="209" t="s">
        <v>399</v>
      </c>
      <c r="D58" s="209"/>
      <c r="E58" s="36">
        <v>39</v>
      </c>
      <c r="F58" s="209" t="s">
        <v>400</v>
      </c>
      <c r="G58" s="209"/>
      <c r="H58" s="68"/>
    </row>
    <row r="59" spans="1:8" s="60" customFormat="1" ht="28.5" customHeight="1" x14ac:dyDescent="0.3">
      <c r="B59" s="36">
        <v>20</v>
      </c>
      <c r="C59" s="209" t="s">
        <v>401</v>
      </c>
      <c r="D59" s="209"/>
      <c r="E59" s="36">
        <v>40</v>
      </c>
      <c r="F59" s="209" t="s">
        <v>402</v>
      </c>
      <c r="G59" s="209"/>
      <c r="H59" s="68"/>
    </row>
    <row r="60" spans="1:8" ht="24.75" customHeight="1" x14ac:dyDescent="0.3">
      <c r="E60" s="36">
        <v>41</v>
      </c>
      <c r="F60" s="209" t="s">
        <v>403</v>
      </c>
      <c r="G60" s="209"/>
    </row>
    <row r="62" spans="1:8" x14ac:dyDescent="0.3">
      <c r="A62" s="65" t="s">
        <v>404</v>
      </c>
      <c r="B62" s="65" t="s">
        <v>405</v>
      </c>
    </row>
  </sheetData>
  <mergeCells count="84">
    <mergeCell ref="C58:D58"/>
    <mergeCell ref="F58:G58"/>
    <mergeCell ref="C59:D59"/>
    <mergeCell ref="F59:G59"/>
    <mergeCell ref="F60:G60"/>
    <mergeCell ref="C51:D51"/>
    <mergeCell ref="F51:G51"/>
    <mergeCell ref="F57:G57"/>
    <mergeCell ref="C52:D52"/>
    <mergeCell ref="F52:G52"/>
    <mergeCell ref="C53:D53"/>
    <mergeCell ref="F53:G53"/>
    <mergeCell ref="C54:D54"/>
    <mergeCell ref="F54:G54"/>
    <mergeCell ref="C55:D55"/>
    <mergeCell ref="F55:G55"/>
    <mergeCell ref="C56:D56"/>
    <mergeCell ref="F56:G56"/>
    <mergeCell ref="C57:D57"/>
    <mergeCell ref="C48:D48"/>
    <mergeCell ref="F48:G48"/>
    <mergeCell ref="C49:D49"/>
    <mergeCell ref="F49:G49"/>
    <mergeCell ref="C50:D50"/>
    <mergeCell ref="F50:G50"/>
    <mergeCell ref="C45:D45"/>
    <mergeCell ref="F45:G45"/>
    <mergeCell ref="C46:D46"/>
    <mergeCell ref="F46:G46"/>
    <mergeCell ref="C47:D47"/>
    <mergeCell ref="F47:G47"/>
    <mergeCell ref="C42:D42"/>
    <mergeCell ref="F42:G42"/>
    <mergeCell ref="C43:D43"/>
    <mergeCell ref="F43:G43"/>
    <mergeCell ref="C44:D44"/>
    <mergeCell ref="F44:G44"/>
    <mergeCell ref="F37:G37"/>
    <mergeCell ref="C40:D40"/>
    <mergeCell ref="F40:G40"/>
    <mergeCell ref="C41:D41"/>
    <mergeCell ref="F41:G41"/>
    <mergeCell ref="C34:D34"/>
    <mergeCell ref="F34:G34"/>
    <mergeCell ref="C35:D35"/>
    <mergeCell ref="F35:G35"/>
    <mergeCell ref="C36:D36"/>
    <mergeCell ref="F36:G36"/>
    <mergeCell ref="C31:D31"/>
    <mergeCell ref="F31:G31"/>
    <mergeCell ref="C32:D32"/>
    <mergeCell ref="F32:G32"/>
    <mergeCell ref="C33:D33"/>
    <mergeCell ref="F33:G33"/>
    <mergeCell ref="C28:D28"/>
    <mergeCell ref="F28:G28"/>
    <mergeCell ref="C29:D29"/>
    <mergeCell ref="F29:G29"/>
    <mergeCell ref="C30:D30"/>
    <mergeCell ref="F30:G30"/>
    <mergeCell ref="C25:D25"/>
    <mergeCell ref="F25:G25"/>
    <mergeCell ref="C26:D26"/>
    <mergeCell ref="F26:G26"/>
    <mergeCell ref="C27:D27"/>
    <mergeCell ref="F27:G27"/>
    <mergeCell ref="C22:D22"/>
    <mergeCell ref="F22:G22"/>
    <mergeCell ref="C23:D23"/>
    <mergeCell ref="F23:G23"/>
    <mergeCell ref="C24:D24"/>
    <mergeCell ref="F24:G24"/>
    <mergeCell ref="C19:D19"/>
    <mergeCell ref="F19:G19"/>
    <mergeCell ref="C20:D20"/>
    <mergeCell ref="F20:G20"/>
    <mergeCell ref="C21:D21"/>
    <mergeCell ref="F21:G21"/>
    <mergeCell ref="C16:D16"/>
    <mergeCell ref="F16:G16"/>
    <mergeCell ref="C17:D17"/>
    <mergeCell ref="F17:G17"/>
    <mergeCell ref="C18:D18"/>
    <mergeCell ref="F18:G18"/>
  </mergeCells>
  <pageMargins left="0.70866141732283472" right="0.70866141732283472" top="0.74803149606299213" bottom="0.74803149606299213" header="0.31496062992125984" footer="0.31496062992125984"/>
  <pageSetup paperSize="9" scale="9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19"/>
  <sheetViews>
    <sheetView zoomScaleNormal="100" workbookViewId="0">
      <selection activeCell="B11" sqref="B11:C11"/>
    </sheetView>
  </sheetViews>
  <sheetFormatPr defaultColWidth="9" defaultRowHeight="13" x14ac:dyDescent="0.3"/>
  <cols>
    <col min="1" max="1" width="26.83203125" style="18" customWidth="1"/>
    <col min="2" max="2" width="22.25" style="18" customWidth="1"/>
    <col min="3" max="3" width="39.25" style="18" customWidth="1"/>
    <col min="4" max="16384" width="9" style="18"/>
  </cols>
  <sheetData>
    <row r="1" spans="1:3" x14ac:dyDescent="0.3">
      <c r="A1" s="183" t="s">
        <v>503</v>
      </c>
      <c r="B1" s="183"/>
      <c r="C1" s="183"/>
    </row>
    <row r="3" spans="1:3" ht="15.75" customHeight="1" x14ac:dyDescent="0.3">
      <c r="A3" s="160" t="s">
        <v>0</v>
      </c>
      <c r="B3" s="214" t="s">
        <v>455</v>
      </c>
      <c r="C3" s="215"/>
    </row>
    <row r="4" spans="1:3" ht="15.75" customHeight="1" x14ac:dyDescent="0.3">
      <c r="A4" s="161" t="s">
        <v>18</v>
      </c>
      <c r="B4" s="216" t="s">
        <v>427</v>
      </c>
      <c r="C4" s="217"/>
    </row>
    <row r="5" spans="1:3" x14ac:dyDescent="0.3">
      <c r="A5" s="162" t="s">
        <v>19</v>
      </c>
      <c r="B5" s="218" t="s">
        <v>237</v>
      </c>
      <c r="C5" s="219"/>
    </row>
    <row r="6" spans="1:3" x14ac:dyDescent="0.3">
      <c r="A6" s="151"/>
      <c r="B6" s="163"/>
      <c r="C6" s="163"/>
    </row>
    <row r="7" spans="1:3" x14ac:dyDescent="0.3">
      <c r="A7" s="45" t="s">
        <v>1</v>
      </c>
      <c r="B7" s="210" t="s">
        <v>453</v>
      </c>
      <c r="C7" s="210"/>
    </row>
    <row r="8" spans="1:3" ht="195.75" customHeight="1" x14ac:dyDescent="0.3">
      <c r="A8" s="45" t="s">
        <v>2</v>
      </c>
      <c r="B8" s="222" t="s">
        <v>552</v>
      </c>
      <c r="C8" s="223"/>
    </row>
    <row r="9" spans="1:3" ht="47.25" customHeight="1" x14ac:dyDescent="0.3">
      <c r="A9" s="45" t="s">
        <v>17</v>
      </c>
      <c r="B9" s="210" t="s">
        <v>457</v>
      </c>
      <c r="C9" s="210"/>
    </row>
    <row r="10" spans="1:3" ht="60.75" customHeight="1" x14ac:dyDescent="0.3">
      <c r="A10" s="45" t="s">
        <v>3</v>
      </c>
      <c r="B10" s="210" t="s">
        <v>461</v>
      </c>
      <c r="C10" s="210"/>
    </row>
    <row r="11" spans="1:3" ht="92.25" customHeight="1" x14ac:dyDescent="0.3">
      <c r="A11" s="45" t="s">
        <v>4</v>
      </c>
      <c r="B11" s="220" t="s">
        <v>458</v>
      </c>
      <c r="C11" s="221"/>
    </row>
    <row r="12" spans="1:3" ht="32.25" customHeight="1" x14ac:dyDescent="0.3">
      <c r="A12" s="45" t="s">
        <v>5</v>
      </c>
      <c r="B12" s="210" t="s">
        <v>459</v>
      </c>
      <c r="C12" s="210"/>
    </row>
    <row r="13" spans="1:3" ht="87.75" customHeight="1" x14ac:dyDescent="0.3">
      <c r="A13" s="45" t="s">
        <v>6</v>
      </c>
      <c r="B13" s="211" t="s">
        <v>460</v>
      </c>
      <c r="C13" s="211"/>
    </row>
    <row r="14" spans="1:3" ht="80.25" customHeight="1" x14ac:dyDescent="0.3">
      <c r="A14" s="159" t="s">
        <v>14</v>
      </c>
      <c r="B14" s="210" t="s">
        <v>463</v>
      </c>
      <c r="C14" s="212"/>
    </row>
    <row r="15" spans="1:3" x14ac:dyDescent="0.3">
      <c r="A15" s="210"/>
      <c r="B15" s="213"/>
      <c r="C15" s="164" t="s">
        <v>462</v>
      </c>
    </row>
    <row r="16" spans="1:3" ht="26" x14ac:dyDescent="0.3">
      <c r="A16" s="210"/>
      <c r="B16" s="213"/>
      <c r="C16" s="165" t="s">
        <v>15</v>
      </c>
    </row>
    <row r="17" spans="1:3" x14ac:dyDescent="0.3">
      <c r="A17" s="210"/>
      <c r="B17" s="213"/>
      <c r="C17" s="165"/>
    </row>
    <row r="18" spans="1:3" x14ac:dyDescent="0.3">
      <c r="A18" s="210"/>
      <c r="B18" s="213"/>
      <c r="C18" s="165"/>
    </row>
    <row r="19" spans="1:3" x14ac:dyDescent="0.3">
      <c r="A19" s="210"/>
      <c r="B19" s="213"/>
      <c r="C19" s="166" t="s">
        <v>7</v>
      </c>
    </row>
  </sheetData>
  <mergeCells count="14">
    <mergeCell ref="A1:C1"/>
    <mergeCell ref="B12:C12"/>
    <mergeCell ref="B13:C13"/>
    <mergeCell ref="B14:C14"/>
    <mergeCell ref="A15:A19"/>
    <mergeCell ref="B15:B19"/>
    <mergeCell ref="B3:C3"/>
    <mergeCell ref="B4:C4"/>
    <mergeCell ref="B5:C5"/>
    <mergeCell ref="B9:C9"/>
    <mergeCell ref="B10:C10"/>
    <mergeCell ref="B11:C11"/>
    <mergeCell ref="B7:C7"/>
    <mergeCell ref="B8:C8"/>
  </mergeCells>
  <pageMargins left="0.70866141732283472" right="0.70866141732283472" top="0.74803149606299213" bottom="0.74803149606299213" header="0.31496062992125984" footer="0.31496062992125984"/>
  <pageSetup paperSize="9" scale="8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24"/>
  <sheetViews>
    <sheetView topLeftCell="A16" zoomScaleNormal="100" workbookViewId="0">
      <selection activeCell="G25" sqref="G25"/>
    </sheetView>
  </sheetViews>
  <sheetFormatPr defaultColWidth="9" defaultRowHeight="13" x14ac:dyDescent="0.3"/>
  <cols>
    <col min="1" max="1" width="24.08203125" style="18" customWidth="1"/>
    <col min="2" max="2" width="2.58203125" style="18" customWidth="1"/>
    <col min="3" max="3" width="20.75" style="18" customWidth="1"/>
    <col min="4" max="4" width="25.83203125" style="18" customWidth="1"/>
    <col min="5" max="5" width="9.83203125" style="18" customWidth="1"/>
    <col min="6" max="16384" width="9" style="18"/>
  </cols>
  <sheetData>
    <row r="1" spans="1:5" x14ac:dyDescent="0.3">
      <c r="A1" s="18" t="s">
        <v>504</v>
      </c>
    </row>
    <row r="3" spans="1:5" x14ac:dyDescent="0.3">
      <c r="A3" s="145" t="s">
        <v>20</v>
      </c>
      <c r="B3" s="153" t="s">
        <v>16</v>
      </c>
      <c r="C3" s="154" t="s">
        <v>398</v>
      </c>
      <c r="D3" s="154"/>
      <c r="E3" s="155"/>
    </row>
    <row r="4" spans="1:5" x14ac:dyDescent="0.3">
      <c r="A4" s="146" t="s">
        <v>18</v>
      </c>
      <c r="B4" s="147" t="s">
        <v>16</v>
      </c>
      <c r="C4" s="156">
        <v>2025</v>
      </c>
      <c r="D4" s="156"/>
      <c r="E4" s="157"/>
    </row>
    <row r="5" spans="1:5" ht="14.25" customHeight="1" x14ac:dyDescent="0.3">
      <c r="A5" s="146" t="s">
        <v>19</v>
      </c>
      <c r="B5" s="147" t="s">
        <v>16</v>
      </c>
      <c r="C5" s="216" t="s">
        <v>238</v>
      </c>
      <c r="D5" s="216"/>
      <c r="E5" s="232"/>
    </row>
    <row r="6" spans="1:5" ht="14.25" customHeight="1" x14ac:dyDescent="0.3">
      <c r="A6" s="146" t="s">
        <v>22</v>
      </c>
      <c r="B6" s="147" t="s">
        <v>16</v>
      </c>
      <c r="C6" s="216" t="s">
        <v>558</v>
      </c>
      <c r="D6" s="216"/>
      <c r="E6" s="232"/>
    </row>
    <row r="7" spans="1:5" ht="26" customHeight="1" x14ac:dyDescent="0.3">
      <c r="A7" s="149" t="s">
        <v>21</v>
      </c>
      <c r="B7" s="151" t="s">
        <v>16</v>
      </c>
      <c r="C7" s="218" t="s">
        <v>398</v>
      </c>
      <c r="D7" s="218"/>
      <c r="E7" s="233"/>
    </row>
    <row r="8" spans="1:5" x14ac:dyDescent="0.3">
      <c r="A8" s="45" t="s">
        <v>1</v>
      </c>
      <c r="B8" s="210" t="s">
        <v>553</v>
      </c>
      <c r="C8" s="210"/>
      <c r="D8" s="210"/>
      <c r="E8" s="210"/>
    </row>
    <row r="9" spans="1:5" x14ac:dyDescent="0.3">
      <c r="A9" s="45" t="s">
        <v>8</v>
      </c>
      <c r="B9" s="210" t="s">
        <v>554</v>
      </c>
      <c r="C9" s="210"/>
      <c r="D9" s="210"/>
      <c r="E9" s="210"/>
    </row>
    <row r="10" spans="1:5" ht="22" customHeight="1" x14ac:dyDescent="0.3">
      <c r="A10" s="45" t="s">
        <v>9</v>
      </c>
      <c r="B10" s="210" t="s">
        <v>555</v>
      </c>
      <c r="C10" s="210"/>
      <c r="D10" s="210"/>
      <c r="E10" s="210"/>
    </row>
    <row r="11" spans="1:5" x14ac:dyDescent="0.3">
      <c r="A11" s="210" t="s">
        <v>10</v>
      </c>
      <c r="B11" s="45"/>
      <c r="C11" s="224" t="s">
        <v>11</v>
      </c>
      <c r="D11" s="224"/>
      <c r="E11" s="158">
        <v>2025</v>
      </c>
    </row>
    <row r="12" spans="1:5" x14ac:dyDescent="0.3">
      <c r="A12" s="210"/>
      <c r="B12" s="45"/>
      <c r="C12" s="210" t="s">
        <v>556</v>
      </c>
      <c r="D12" s="210"/>
      <c r="E12" s="45" t="s">
        <v>645</v>
      </c>
    </row>
    <row r="13" spans="1:5" x14ac:dyDescent="0.3">
      <c r="A13" s="210"/>
      <c r="B13" s="45"/>
      <c r="C13" s="213" t="s">
        <v>557</v>
      </c>
      <c r="D13" s="235"/>
      <c r="E13" s="45" t="s">
        <v>645</v>
      </c>
    </row>
    <row r="14" spans="1:5" x14ac:dyDescent="0.3">
      <c r="A14" s="210"/>
      <c r="B14" s="45"/>
      <c r="C14" s="213"/>
      <c r="D14" s="235"/>
      <c r="E14" s="45"/>
    </row>
    <row r="15" spans="1:5" ht="28.5" customHeight="1" x14ac:dyDescent="0.3">
      <c r="A15" s="210"/>
      <c r="B15" s="45"/>
      <c r="C15" s="213"/>
      <c r="D15" s="235"/>
      <c r="E15" s="45"/>
    </row>
    <row r="16" spans="1:5" x14ac:dyDescent="0.3">
      <c r="A16" s="45" t="s">
        <v>12</v>
      </c>
      <c r="B16" s="234" t="s">
        <v>13</v>
      </c>
      <c r="C16" s="234"/>
      <c r="D16" s="234"/>
      <c r="E16" s="45"/>
    </row>
    <row r="17" spans="1:5" ht="99" customHeight="1" x14ac:dyDescent="0.3">
      <c r="A17" s="159" t="s">
        <v>14</v>
      </c>
      <c r="B17" s="234" t="s">
        <v>559</v>
      </c>
      <c r="C17" s="234"/>
      <c r="D17" s="234"/>
      <c r="E17" s="234"/>
    </row>
    <row r="18" spans="1:5" x14ac:dyDescent="0.3">
      <c r="A18" s="45"/>
      <c r="B18" s="210"/>
      <c r="C18" s="210"/>
      <c r="D18" s="210"/>
      <c r="E18" s="210"/>
    </row>
    <row r="19" spans="1:5" x14ac:dyDescent="0.3">
      <c r="A19" s="210"/>
      <c r="B19" s="210"/>
      <c r="C19" s="210"/>
      <c r="D19" s="225"/>
      <c r="E19" s="226"/>
    </row>
    <row r="20" spans="1:5" x14ac:dyDescent="0.3">
      <c r="A20" s="210"/>
      <c r="B20" s="210"/>
      <c r="C20" s="210"/>
      <c r="D20" s="227" t="s">
        <v>643</v>
      </c>
      <c r="E20" s="228"/>
    </row>
    <row r="21" spans="1:5" x14ac:dyDescent="0.3">
      <c r="A21" s="210"/>
      <c r="B21" s="210"/>
      <c r="C21" s="210"/>
      <c r="D21" s="229" t="s">
        <v>560</v>
      </c>
      <c r="E21" s="229"/>
    </row>
    <row r="22" spans="1:5" x14ac:dyDescent="0.3">
      <c r="A22" s="210"/>
      <c r="B22" s="210"/>
      <c r="C22" s="210"/>
      <c r="D22" s="230"/>
      <c r="E22" s="230"/>
    </row>
    <row r="23" spans="1:5" x14ac:dyDescent="0.3">
      <c r="A23" s="210"/>
      <c r="B23" s="210"/>
      <c r="C23" s="210"/>
      <c r="D23" s="229"/>
      <c r="E23" s="229"/>
    </row>
    <row r="24" spans="1:5" x14ac:dyDescent="0.3">
      <c r="A24" s="210"/>
      <c r="B24" s="210"/>
      <c r="C24" s="210"/>
      <c r="D24" s="231" t="s">
        <v>627</v>
      </c>
      <c r="E24" s="231"/>
    </row>
  </sheetData>
  <mergeCells count="23">
    <mergeCell ref="C5:E5"/>
    <mergeCell ref="C7:E7"/>
    <mergeCell ref="C6:E6"/>
    <mergeCell ref="B16:D16"/>
    <mergeCell ref="B17:E17"/>
    <mergeCell ref="B10:E10"/>
    <mergeCell ref="B8:E8"/>
    <mergeCell ref="B9:E9"/>
    <mergeCell ref="C13:D13"/>
    <mergeCell ref="C14:D14"/>
    <mergeCell ref="C15:D15"/>
    <mergeCell ref="B18:E18"/>
    <mergeCell ref="A11:A15"/>
    <mergeCell ref="C11:D11"/>
    <mergeCell ref="C12:D12"/>
    <mergeCell ref="A19:A24"/>
    <mergeCell ref="B19:C24"/>
    <mergeCell ref="D19:E19"/>
    <mergeCell ref="D20:E20"/>
    <mergeCell ref="D21:E21"/>
    <mergeCell ref="D22:E22"/>
    <mergeCell ref="D23:E23"/>
    <mergeCell ref="D24:E24"/>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D25"/>
  <sheetViews>
    <sheetView topLeftCell="A16" zoomScaleNormal="100" workbookViewId="0">
      <selection activeCell="C20" sqref="C20:D20"/>
    </sheetView>
  </sheetViews>
  <sheetFormatPr defaultColWidth="9.08203125" defaultRowHeight="13" x14ac:dyDescent="0.3"/>
  <cols>
    <col min="1" max="1" width="27.75" style="18" customWidth="1"/>
    <col min="2" max="2" width="24.83203125" style="18" customWidth="1"/>
    <col min="3" max="3" width="35" style="18" customWidth="1"/>
    <col min="4" max="4" width="8.9140625" style="18" customWidth="1"/>
    <col min="5" max="16384" width="9.08203125" style="18"/>
  </cols>
  <sheetData>
    <row r="1" spans="1:4" x14ac:dyDescent="0.3">
      <c r="A1" s="238" t="s">
        <v>505</v>
      </c>
      <c r="B1" s="238"/>
      <c r="C1" s="238"/>
      <c r="D1" s="238"/>
    </row>
    <row r="3" spans="1:4" ht="16.5" customHeight="1" x14ac:dyDescent="0.3">
      <c r="A3" s="145" t="s">
        <v>20</v>
      </c>
      <c r="B3" s="239" t="s">
        <v>550</v>
      </c>
      <c r="C3" s="239"/>
      <c r="D3" s="240"/>
    </row>
    <row r="4" spans="1:4" ht="16.5" customHeight="1" x14ac:dyDescent="0.3">
      <c r="A4" s="146" t="s">
        <v>18</v>
      </c>
      <c r="B4" s="147" t="s">
        <v>644</v>
      </c>
      <c r="C4" s="147"/>
      <c r="D4" s="148"/>
    </row>
    <row r="5" spans="1:4" ht="25.5" customHeight="1" x14ac:dyDescent="0.3">
      <c r="A5" s="146" t="s">
        <v>142</v>
      </c>
      <c r="B5" s="17" t="s">
        <v>237</v>
      </c>
      <c r="C5" s="147"/>
      <c r="D5" s="148"/>
    </row>
    <row r="6" spans="1:4" ht="16.5" customHeight="1" x14ac:dyDescent="0.3">
      <c r="A6" s="146" t="s">
        <v>101</v>
      </c>
      <c r="B6" s="17" t="s">
        <v>561</v>
      </c>
      <c r="C6" s="147"/>
      <c r="D6" s="148"/>
    </row>
    <row r="7" spans="1:4" ht="16.5" customHeight="1" x14ac:dyDescent="0.3">
      <c r="A7" s="149" t="s">
        <v>21</v>
      </c>
      <c r="B7" s="150" t="s">
        <v>550</v>
      </c>
      <c r="C7" s="151"/>
      <c r="D7" s="152"/>
    </row>
    <row r="8" spans="1:4" ht="16.5" customHeight="1" x14ac:dyDescent="0.3">
      <c r="A8" s="45" t="s">
        <v>1</v>
      </c>
      <c r="B8" s="210" t="s">
        <v>562</v>
      </c>
      <c r="C8" s="210"/>
      <c r="D8" s="210"/>
    </row>
    <row r="9" spans="1:4" ht="16.5" customHeight="1" x14ac:dyDescent="0.3">
      <c r="A9" s="45" t="s">
        <v>8</v>
      </c>
      <c r="B9" s="210" t="str">
        <f>'Form 6'!B9:E9</f>
        <v>Meningkatkan pelayanan kecamatan yang prima</v>
      </c>
      <c r="C9" s="210"/>
      <c r="D9" s="210"/>
    </row>
    <row r="10" spans="1:4" ht="92" customHeight="1" x14ac:dyDescent="0.3">
      <c r="A10" s="98" t="s">
        <v>646</v>
      </c>
      <c r="B10" s="220" t="s">
        <v>568</v>
      </c>
      <c r="C10" s="244"/>
      <c r="D10" s="221"/>
    </row>
    <row r="11" spans="1:4" ht="26.5" customHeight="1" x14ac:dyDescent="0.3">
      <c r="A11" s="241" t="s">
        <v>277</v>
      </c>
      <c r="B11" s="245" t="s">
        <v>563</v>
      </c>
      <c r="C11" s="246"/>
      <c r="D11" s="179">
        <v>1</v>
      </c>
    </row>
    <row r="12" spans="1:4" x14ac:dyDescent="0.3">
      <c r="A12" s="242"/>
      <c r="B12" s="245" t="s">
        <v>564</v>
      </c>
      <c r="C12" s="246"/>
      <c r="D12" s="179">
        <v>1</v>
      </c>
    </row>
    <row r="13" spans="1:4" ht="24" customHeight="1" x14ac:dyDescent="0.3">
      <c r="A13" s="242"/>
      <c r="B13" s="245" t="s">
        <v>565</v>
      </c>
      <c r="C13" s="247"/>
      <c r="D13" s="179">
        <v>1</v>
      </c>
    </row>
    <row r="14" spans="1:4" ht="28.5" customHeight="1" x14ac:dyDescent="0.3">
      <c r="A14" s="242"/>
      <c r="B14" s="245" t="s">
        <v>566</v>
      </c>
      <c r="C14" s="247"/>
      <c r="D14" s="179">
        <v>1</v>
      </c>
    </row>
    <row r="15" spans="1:4" ht="30.5" customHeight="1" x14ac:dyDescent="0.3">
      <c r="A15" s="243"/>
      <c r="B15" s="245" t="s">
        <v>567</v>
      </c>
      <c r="C15" s="246"/>
      <c r="D15" s="179">
        <v>1</v>
      </c>
    </row>
    <row r="16" spans="1:4" ht="16.5" customHeight="1" x14ac:dyDescent="0.3">
      <c r="A16" s="45" t="s">
        <v>143</v>
      </c>
      <c r="B16" s="213" t="s">
        <v>13</v>
      </c>
      <c r="C16" s="235"/>
      <c r="D16" s="45"/>
    </row>
    <row r="17" spans="1:4" ht="39" x14ac:dyDescent="0.3">
      <c r="A17" s="45" t="s">
        <v>144</v>
      </c>
      <c r="B17" s="236" t="s">
        <v>569</v>
      </c>
      <c r="C17" s="237"/>
      <c r="D17" s="237"/>
    </row>
    <row r="18" spans="1:4" ht="16.5" customHeight="1" x14ac:dyDescent="0.3">
      <c r="A18" s="210"/>
      <c r="B18" s="213"/>
      <c r="C18" s="227" t="s">
        <v>643</v>
      </c>
      <c r="D18" s="228"/>
    </row>
    <row r="19" spans="1:4" ht="16.5" customHeight="1" x14ac:dyDescent="0.3">
      <c r="A19" s="210"/>
      <c r="B19" s="213"/>
      <c r="C19" s="229" t="s">
        <v>560</v>
      </c>
      <c r="D19" s="229"/>
    </row>
    <row r="20" spans="1:4" ht="16.5" customHeight="1" x14ac:dyDescent="0.3">
      <c r="A20" s="210"/>
      <c r="B20" s="213"/>
      <c r="C20" s="230"/>
      <c r="D20" s="230"/>
    </row>
    <row r="21" spans="1:4" ht="16.5" customHeight="1" x14ac:dyDescent="0.3">
      <c r="A21" s="210"/>
      <c r="B21" s="213"/>
      <c r="C21" s="229"/>
      <c r="D21" s="229"/>
    </row>
    <row r="22" spans="1:4" ht="16.5" customHeight="1" x14ac:dyDescent="0.3">
      <c r="A22" s="210"/>
      <c r="B22" s="213"/>
      <c r="C22" s="231" t="s">
        <v>627</v>
      </c>
      <c r="D22" s="231"/>
    </row>
    <row r="25" spans="1:4" ht="18" customHeight="1" x14ac:dyDescent="0.3"/>
  </sheetData>
  <mergeCells count="20">
    <mergeCell ref="A1:D1"/>
    <mergeCell ref="B3:D3"/>
    <mergeCell ref="B8:D8"/>
    <mergeCell ref="B9:D9"/>
    <mergeCell ref="A11:A15"/>
    <mergeCell ref="B10:D10"/>
    <mergeCell ref="B11:C11"/>
    <mergeCell ref="B12:C12"/>
    <mergeCell ref="B13:C13"/>
    <mergeCell ref="B14:C14"/>
    <mergeCell ref="B15:C15"/>
    <mergeCell ref="B16:C16"/>
    <mergeCell ref="B17:D17"/>
    <mergeCell ref="A18:A22"/>
    <mergeCell ref="B18:B22"/>
    <mergeCell ref="C18:D18"/>
    <mergeCell ref="C19:D19"/>
    <mergeCell ref="C20:D20"/>
    <mergeCell ref="C21:D21"/>
    <mergeCell ref="C22:D22"/>
  </mergeCells>
  <printOptions horizontalCentered="1"/>
  <pageMargins left="0.51181102362204722" right="0.51181102362204722" top="0.55118110236220474" bottom="0.55118110236220474" header="0.31496062992125984" footer="0.31496062992125984"/>
  <pageSetup paperSize="9" scale="85"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33"/>
  <sheetViews>
    <sheetView topLeftCell="D17" zoomScale="90" zoomScaleNormal="90" workbookViewId="0">
      <selection activeCell="L40" sqref="L40"/>
    </sheetView>
  </sheetViews>
  <sheetFormatPr defaultColWidth="9.08203125" defaultRowHeight="14" x14ac:dyDescent="0.3"/>
  <cols>
    <col min="1" max="1" width="5.75" style="3" customWidth="1"/>
    <col min="2" max="2" width="41" style="3" customWidth="1"/>
    <col min="3" max="3" width="23.25" style="3" customWidth="1"/>
    <col min="4" max="4" width="28.75" style="3" customWidth="1"/>
    <col min="5" max="5" width="11" style="3" customWidth="1"/>
    <col min="6" max="6" width="9.08203125" style="3" customWidth="1"/>
    <col min="7" max="7" width="26.5" style="3" customWidth="1"/>
    <col min="8" max="8" width="15.25" style="3" customWidth="1"/>
    <col min="9" max="9" width="5" style="3" customWidth="1"/>
    <col min="10" max="10" width="26.58203125" style="3" customWidth="1"/>
    <col min="11" max="11" width="17.5" style="3" customWidth="1"/>
    <col min="12" max="16384" width="9.08203125" style="3"/>
  </cols>
  <sheetData>
    <row r="1" spans="1:11" x14ac:dyDescent="0.3">
      <c r="A1" s="3" t="s">
        <v>506</v>
      </c>
    </row>
    <row r="3" spans="1:11" ht="15.75" customHeight="1" x14ac:dyDescent="0.3">
      <c r="A3" s="31" t="s">
        <v>120</v>
      </c>
      <c r="B3" s="31"/>
      <c r="C3" s="31" t="s">
        <v>455</v>
      </c>
      <c r="D3" s="31"/>
      <c r="E3" s="31"/>
      <c r="F3" s="31"/>
      <c r="G3" s="31"/>
      <c r="H3" s="31"/>
      <c r="I3" s="31"/>
      <c r="J3" s="31"/>
      <c r="K3" s="31"/>
    </row>
    <row r="4" spans="1:11" ht="15.75" customHeight="1" x14ac:dyDescent="0.3">
      <c r="A4" s="31" t="s">
        <v>18</v>
      </c>
      <c r="B4" s="31"/>
      <c r="C4" s="31" t="s">
        <v>427</v>
      </c>
      <c r="D4" s="31"/>
      <c r="E4" s="31"/>
      <c r="F4" s="31"/>
      <c r="G4" s="31"/>
      <c r="H4" s="31"/>
      <c r="I4" s="31"/>
      <c r="J4" s="31"/>
      <c r="K4" s="31"/>
    </row>
    <row r="5" spans="1:11" ht="15.75" customHeight="1" x14ac:dyDescent="0.3">
      <c r="A5" s="31" t="s">
        <v>142</v>
      </c>
      <c r="B5" s="31"/>
      <c r="C5" s="31" t="s">
        <v>237</v>
      </c>
      <c r="D5" s="31"/>
      <c r="E5" s="31"/>
      <c r="F5" s="31"/>
      <c r="G5" s="31"/>
      <c r="H5" s="31"/>
      <c r="I5" s="31"/>
      <c r="J5" s="31"/>
      <c r="K5" s="31"/>
    </row>
    <row r="6" spans="1:11" ht="16.5" customHeight="1" x14ac:dyDescent="0.3">
      <c r="A6" s="31" t="s">
        <v>101</v>
      </c>
      <c r="B6" s="31"/>
      <c r="C6" s="31" t="s">
        <v>561</v>
      </c>
      <c r="D6" s="31"/>
      <c r="E6" s="31"/>
      <c r="F6" s="31"/>
      <c r="G6" s="31"/>
      <c r="H6" s="31"/>
      <c r="I6" s="31"/>
      <c r="J6" s="31"/>
      <c r="K6" s="31"/>
    </row>
    <row r="7" spans="1:11" x14ac:dyDescent="0.3">
      <c r="A7" s="249" t="s">
        <v>121</v>
      </c>
      <c r="B7" s="251" t="s">
        <v>146</v>
      </c>
      <c r="C7" s="249" t="s">
        <v>147</v>
      </c>
      <c r="D7" s="248" t="s">
        <v>148</v>
      </c>
      <c r="E7" s="248"/>
      <c r="F7" s="248"/>
      <c r="G7" s="248" t="s">
        <v>149</v>
      </c>
      <c r="H7" s="248"/>
      <c r="I7" s="251" t="s">
        <v>150</v>
      </c>
      <c r="J7" s="248" t="s">
        <v>151</v>
      </c>
      <c r="K7" s="248"/>
    </row>
    <row r="8" spans="1:11" ht="28" x14ac:dyDescent="0.3">
      <c r="A8" s="250"/>
      <c r="B8" s="252"/>
      <c r="C8" s="250"/>
      <c r="D8" s="141" t="s">
        <v>152</v>
      </c>
      <c r="E8" s="142" t="s">
        <v>153</v>
      </c>
      <c r="F8" s="141" t="s">
        <v>154</v>
      </c>
      <c r="G8" s="141" t="s">
        <v>152</v>
      </c>
      <c r="H8" s="141" t="s">
        <v>155</v>
      </c>
      <c r="I8" s="252"/>
      <c r="J8" s="141" t="s">
        <v>152</v>
      </c>
      <c r="K8" s="142" t="s">
        <v>156</v>
      </c>
    </row>
    <row r="9" spans="1:11" x14ac:dyDescent="0.3">
      <c r="A9" s="141" t="s">
        <v>107</v>
      </c>
      <c r="B9" s="141" t="s">
        <v>108</v>
      </c>
      <c r="C9" s="141" t="s">
        <v>109</v>
      </c>
      <c r="D9" s="141" t="s">
        <v>110</v>
      </c>
      <c r="E9" s="141" t="s">
        <v>129</v>
      </c>
      <c r="F9" s="141" t="s">
        <v>130</v>
      </c>
      <c r="G9" s="141" t="s">
        <v>131</v>
      </c>
      <c r="H9" s="141" t="s">
        <v>132</v>
      </c>
      <c r="I9" s="141" t="s">
        <v>157</v>
      </c>
      <c r="J9" s="141" t="s">
        <v>158</v>
      </c>
      <c r="K9" s="141" t="s">
        <v>159</v>
      </c>
    </row>
    <row r="10" spans="1:11" ht="42.5" thickBot="1" x14ac:dyDescent="0.35">
      <c r="A10" s="72">
        <v>1</v>
      </c>
      <c r="B10" s="26" t="s">
        <v>571</v>
      </c>
      <c r="C10" s="73"/>
      <c r="D10" s="73"/>
      <c r="E10" s="73"/>
      <c r="F10" s="73"/>
      <c r="G10" s="73"/>
      <c r="H10" s="73"/>
      <c r="I10" s="73"/>
      <c r="J10" s="73"/>
      <c r="K10" s="73"/>
    </row>
    <row r="11" spans="1:11" ht="84.5" thickBot="1" x14ac:dyDescent="0.35">
      <c r="A11" s="72"/>
      <c r="B11" s="26" t="s">
        <v>570</v>
      </c>
      <c r="C11" s="26" t="s">
        <v>572</v>
      </c>
      <c r="D11" s="177" t="s">
        <v>617</v>
      </c>
      <c r="E11" s="26" t="s">
        <v>623</v>
      </c>
      <c r="F11" s="26" t="s">
        <v>576</v>
      </c>
      <c r="G11" s="26" t="s">
        <v>574</v>
      </c>
      <c r="H11" s="26" t="s">
        <v>575</v>
      </c>
      <c r="I11" s="73" t="s">
        <v>51</v>
      </c>
      <c r="J11" s="26" t="s">
        <v>579</v>
      </c>
      <c r="K11" s="26" t="s">
        <v>465</v>
      </c>
    </row>
    <row r="12" spans="1:11" ht="28.5" thickBot="1" x14ac:dyDescent="0.35">
      <c r="A12" s="72"/>
      <c r="B12" s="26"/>
      <c r="C12" s="26"/>
      <c r="D12" s="178" t="s">
        <v>612</v>
      </c>
      <c r="E12" s="26" t="s">
        <v>624</v>
      </c>
      <c r="F12" s="26"/>
      <c r="G12" s="26"/>
      <c r="H12" s="26"/>
      <c r="I12" s="73"/>
      <c r="J12" s="26"/>
      <c r="K12" s="26"/>
    </row>
    <row r="13" spans="1:11" ht="28.5" thickBot="1" x14ac:dyDescent="0.35">
      <c r="A13" s="72"/>
      <c r="B13" s="26"/>
      <c r="C13" s="26"/>
      <c r="D13" s="178" t="s">
        <v>618</v>
      </c>
      <c r="E13" s="26" t="s">
        <v>625</v>
      </c>
      <c r="F13" s="26"/>
      <c r="G13" s="26"/>
      <c r="H13" s="26"/>
      <c r="I13" s="73"/>
      <c r="J13" s="26"/>
      <c r="K13" s="26"/>
    </row>
    <row r="14" spans="1:11" ht="28.5" thickBot="1" x14ac:dyDescent="0.35">
      <c r="A14" s="72"/>
      <c r="B14" s="26"/>
      <c r="C14" s="26"/>
      <c r="D14" s="178" t="s">
        <v>616</v>
      </c>
      <c r="E14" s="26" t="s">
        <v>626</v>
      </c>
      <c r="F14" s="26"/>
      <c r="G14" s="26"/>
      <c r="H14" s="26"/>
      <c r="I14" s="73"/>
      <c r="J14" s="26"/>
      <c r="K14" s="26"/>
    </row>
    <row r="15" spans="1:11" ht="126" x14ac:dyDescent="0.3">
      <c r="A15" s="72"/>
      <c r="B15" s="26"/>
      <c r="C15" s="26" t="s">
        <v>573</v>
      </c>
      <c r="D15" s="26" t="s">
        <v>578</v>
      </c>
      <c r="E15" s="26" t="s">
        <v>630</v>
      </c>
      <c r="F15" s="26" t="s">
        <v>576</v>
      </c>
      <c r="G15" s="26" t="s">
        <v>577</v>
      </c>
      <c r="H15" s="73" t="s">
        <v>583</v>
      </c>
      <c r="I15" s="73" t="s">
        <v>51</v>
      </c>
      <c r="J15" s="26" t="s">
        <v>580</v>
      </c>
      <c r="K15" s="26" t="s">
        <v>465</v>
      </c>
    </row>
    <row r="16" spans="1:11" x14ac:dyDescent="0.3">
      <c r="A16" s="72"/>
      <c r="B16" s="73"/>
      <c r="C16" s="73"/>
      <c r="D16" s="73"/>
      <c r="E16" s="73"/>
      <c r="F16" s="73"/>
      <c r="G16" s="73"/>
      <c r="H16" s="73"/>
      <c r="I16" s="73"/>
      <c r="J16" s="73"/>
      <c r="K16" s="73"/>
    </row>
    <row r="17" spans="1:11" x14ac:dyDescent="0.3">
      <c r="A17" s="72"/>
      <c r="B17" s="46"/>
      <c r="C17" s="75"/>
      <c r="D17" s="73"/>
      <c r="E17" s="73"/>
      <c r="F17" s="73"/>
      <c r="G17" s="73"/>
      <c r="H17" s="73"/>
      <c r="I17" s="73"/>
      <c r="J17" s="73"/>
      <c r="K17" s="73"/>
    </row>
    <row r="18" spans="1:11" x14ac:dyDescent="0.3">
      <c r="A18" s="72"/>
      <c r="B18" s="35"/>
      <c r="C18" s="26"/>
      <c r="D18" s="73"/>
      <c r="E18" s="73"/>
      <c r="F18" s="73"/>
      <c r="G18" s="73"/>
      <c r="H18" s="73"/>
      <c r="I18" s="73"/>
      <c r="J18" s="73"/>
      <c r="K18" s="73"/>
    </row>
    <row r="19" spans="1:11" x14ac:dyDescent="0.3">
      <c r="A19" s="72"/>
      <c r="B19" s="46"/>
      <c r="C19" s="26"/>
      <c r="D19" s="73"/>
      <c r="E19" s="73"/>
      <c r="F19" s="73"/>
      <c r="G19" s="73"/>
      <c r="H19" s="73"/>
      <c r="I19" s="73"/>
      <c r="J19" s="73"/>
      <c r="K19" s="73"/>
    </row>
    <row r="20" spans="1:11" ht="14.25" customHeight="1" x14ac:dyDescent="0.3"/>
    <row r="21" spans="1:11" x14ac:dyDescent="0.3">
      <c r="B21" s="1"/>
    </row>
    <row r="22" spans="1:11" x14ac:dyDescent="0.3">
      <c r="B22" s="76" t="s">
        <v>134</v>
      </c>
    </row>
    <row r="23" spans="1:11" x14ac:dyDescent="0.3">
      <c r="B23" s="76" t="s">
        <v>160</v>
      </c>
    </row>
    <row r="24" spans="1:11" x14ac:dyDescent="0.3">
      <c r="B24" s="76" t="s">
        <v>161</v>
      </c>
    </row>
    <row r="25" spans="1:11" x14ac:dyDescent="0.3">
      <c r="B25" s="76" t="s">
        <v>162</v>
      </c>
    </row>
    <row r="26" spans="1:11" x14ac:dyDescent="0.3">
      <c r="B26" s="76" t="s">
        <v>163</v>
      </c>
    </row>
    <row r="27" spans="1:11" x14ac:dyDescent="0.3">
      <c r="B27" s="76" t="s">
        <v>164</v>
      </c>
    </row>
    <row r="28" spans="1:11" x14ac:dyDescent="0.3">
      <c r="B28" s="76" t="s">
        <v>425</v>
      </c>
    </row>
    <row r="29" spans="1:11" x14ac:dyDescent="0.3">
      <c r="B29" s="76" t="s">
        <v>165</v>
      </c>
    </row>
    <row r="30" spans="1:11" x14ac:dyDescent="0.3">
      <c r="B30" s="76" t="s">
        <v>166</v>
      </c>
    </row>
    <row r="31" spans="1:11" x14ac:dyDescent="0.3">
      <c r="B31" s="76" t="s">
        <v>167</v>
      </c>
    </row>
    <row r="32" spans="1:11" x14ac:dyDescent="0.3">
      <c r="B32" s="3" t="s">
        <v>466</v>
      </c>
    </row>
    <row r="33" spans="2:2" x14ac:dyDescent="0.3">
      <c r="B33" s="3" t="s">
        <v>467</v>
      </c>
    </row>
  </sheetData>
  <mergeCells count="7">
    <mergeCell ref="J7:K7"/>
    <mergeCell ref="A7:A8"/>
    <mergeCell ref="B7:B8"/>
    <mergeCell ref="C7:C8"/>
    <mergeCell ref="D7:F7"/>
    <mergeCell ref="G7:H7"/>
    <mergeCell ref="I7:I8"/>
  </mergeCells>
  <phoneticPr fontId="25" type="noConversion"/>
  <printOptions horizontalCentered="1"/>
  <pageMargins left="0.11811023622047245" right="0.11811023622047245" top="0.55118110236220474" bottom="0.35433070866141736" header="0.31496062992125984" footer="0.31496062992125984"/>
  <pageSetup paperSize="9" scale="6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Quess CEE</vt:lpstr>
      <vt:lpstr>Form 1</vt:lpstr>
      <vt:lpstr>Form 2</vt:lpstr>
      <vt:lpstr>Form 3</vt:lpstr>
      <vt:lpstr>Form 4</vt:lpstr>
      <vt:lpstr>Form 5</vt:lpstr>
      <vt:lpstr>Form 6</vt:lpstr>
      <vt:lpstr>Form 7</vt:lpstr>
      <vt:lpstr>Form 8</vt:lpstr>
      <vt:lpstr>Form 9</vt:lpstr>
      <vt:lpstr>Form 10</vt:lpstr>
      <vt:lpstr>Form 11</vt:lpstr>
      <vt:lpstr>Form 12</vt:lpstr>
      <vt:lpstr>Form 13</vt:lpstr>
      <vt:lpstr>Form 14</vt:lpstr>
      <vt:lpstr>Form 15</vt:lpstr>
      <vt:lpstr>Form 16</vt:lpstr>
      <vt:lpstr>Form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A455L</dc:creator>
  <cp:lastModifiedBy>USER</cp:lastModifiedBy>
  <cp:lastPrinted>2025-12-29T04:09:25Z</cp:lastPrinted>
  <dcterms:created xsi:type="dcterms:W3CDTF">2022-11-11T01:01:12Z</dcterms:created>
  <dcterms:modified xsi:type="dcterms:W3CDTF">2025-12-29T04:09:33Z</dcterms:modified>
</cp:coreProperties>
</file>